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FPCH10\2020\"/>
    </mc:Choice>
  </mc:AlternateContent>
  <xr:revisionPtr revIDLastSave="0" documentId="13_ncr:1_{8243EF06-A455-4A65-B8F4-00EE1BD9A1F5}" xr6:coauthVersionLast="45" xr6:coauthVersionMax="45" xr10:uidLastSave="{00000000-0000-0000-0000-000000000000}"/>
  <bookViews>
    <workbookView xWindow="-120" yWindow="-120" windowWidth="21840" windowHeight="13140" activeTab="11" xr2:uid="{00000000-000D-0000-FFFF-FFFF00000000}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E7" i="5"/>
  <c r="E23" i="12" l="1"/>
  <c r="E7" i="3" l="1"/>
  <c r="E8" i="3"/>
  <c r="E23" i="1" l="1"/>
  <c r="E40" i="2" l="1"/>
  <c r="E36" i="2"/>
  <c r="E41" i="2" s="1"/>
  <c r="E35" i="2"/>
  <c r="E23" i="4" l="1"/>
  <c r="E7" i="6" l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7" i="7" l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E10" i="3" l="1"/>
  <c r="E16" i="3" l="1"/>
  <c r="E15" i="3"/>
  <c r="E14" i="3"/>
  <c r="E7" i="4" l="1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9" l="1"/>
  <c r="E34" i="10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7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<sst xmlns="http://schemas.openxmlformats.org/spreadsheetml/2006/main" count="915" uniqueCount="25">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</sst>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\.yyyy\ &quot;г.&quot;;@"/>
    <numFmt numFmtId="165" formatCode="0.000"/>
  </numFmts>
  <fonts count="28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89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20">
    <cellStyle name="Normal 10" xfId="7" xr:uid="{00000000-0005-0000-0000-000001000000}"/>
    <cellStyle name="Normal 11" xfId="16" xr:uid="{00000000-0005-0000-0000-000002000000}"/>
    <cellStyle name="Normal 12" xfId="8" xr:uid="{00000000-0005-0000-0000-000003000000}"/>
    <cellStyle name="Normal 13" xfId="9" xr:uid="{00000000-0005-0000-0000-000004000000}"/>
    <cellStyle name="Normal 14" xfId="17" xr:uid="{00000000-0005-0000-0000-000005000000}"/>
    <cellStyle name="Normal 15" xfId="10" xr:uid="{00000000-0005-0000-0000-000006000000}"/>
    <cellStyle name="Normal 16" xfId="11" xr:uid="{00000000-0005-0000-0000-000007000000}"/>
    <cellStyle name="Normal 18" xfId="12" xr:uid="{00000000-0005-0000-0000-000008000000}"/>
    <cellStyle name="Normal 19" xfId="14" xr:uid="{00000000-0005-0000-0000-000009000000}"/>
    <cellStyle name="Normal 2" xfId="1" xr:uid="{00000000-0005-0000-0000-00000A000000}"/>
    <cellStyle name="Normal 3" xfId="2" xr:uid="{00000000-0005-0000-0000-00000B000000}"/>
    <cellStyle name="Normal 4" xfId="3" xr:uid="{00000000-0005-0000-0000-00000C000000}"/>
    <cellStyle name="Normal 5" xfId="4" xr:uid="{00000000-0005-0000-0000-00000D000000}"/>
    <cellStyle name="Normal 6" xfId="6" xr:uid="{00000000-0005-0000-0000-00000E000000}"/>
    <cellStyle name="Normal 7" xfId="13" xr:uid="{00000000-0005-0000-0000-00000F000000}"/>
    <cellStyle name="Normal 8" xfId="5" xr:uid="{00000000-0005-0000-0000-000010000000}"/>
    <cellStyle name="Normal 9" xfId="15" xr:uid="{00000000-0005-0000-0000-000011000000}"/>
    <cellStyle name="Нормален" xfId="0" builtinId="0"/>
    <cellStyle name="Нормален 2" xfId="18" xr:uid="{00000000-0005-0000-0000-000012000000}"/>
    <cellStyle name="Нормален 3" xfId="19" xr:uid="{5532F765-0402-4FFC-B763-9F09D9367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workbookViewId="0">
      <selection activeCell="J14" sqref="J14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76"/>
      <c r="B2" s="77"/>
      <c r="C2" s="77"/>
      <c r="D2" s="77"/>
      <c r="E2" s="77"/>
    </row>
    <row r="3" spans="1:5" ht="25.5" x14ac:dyDescent="0.2">
      <c r="A3" s="78" t="s">
        <v>0</v>
      </c>
      <c r="B3" s="78" t="s">
        <v>1</v>
      </c>
      <c r="C3" s="78" t="s">
        <v>2</v>
      </c>
      <c r="D3" s="15" t="s">
        <v>3</v>
      </c>
      <c r="E3" s="15" t="s">
        <v>4</v>
      </c>
    </row>
    <row r="4" spans="1:5" ht="26.25" customHeight="1" x14ac:dyDescent="0.2">
      <c r="A4" s="79"/>
      <c r="B4" s="79"/>
      <c r="C4" s="79"/>
      <c r="D4" s="14" t="s">
        <v>15</v>
      </c>
      <c r="E4" s="14" t="s">
        <v>5</v>
      </c>
    </row>
    <row r="5" spans="1:5" ht="21.75" customHeight="1" thickBot="1" x14ac:dyDescent="0.25">
      <c r="A5" s="80"/>
      <c r="B5" s="80"/>
      <c r="C5" s="80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43831</v>
      </c>
      <c r="D7" s="63">
        <v>46.59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43832</v>
      </c>
      <c r="D8" s="63">
        <v>44.18</v>
      </c>
      <c r="E8" s="20" t="str">
        <f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0">C8+1</f>
        <v>43833</v>
      </c>
      <c r="D9" s="63">
        <v>74.22</v>
      </c>
      <c r="E9" s="20">
        <f>IF(D9&gt;50,D9/50,IF(D9&lt;=50,"-"))</f>
        <v>1.4843999999999999</v>
      </c>
    </row>
    <row r="10" spans="1:5" x14ac:dyDescent="0.2">
      <c r="A10" s="19" t="s">
        <v>14</v>
      </c>
      <c r="B10" s="5" t="s">
        <v>6</v>
      </c>
      <c r="C10" s="4">
        <f t="shared" si="0"/>
        <v>43834</v>
      </c>
      <c r="D10" s="63">
        <v>88.22</v>
      </c>
      <c r="E10" s="20">
        <f>IF(D10&gt;50,D10/50,IF(D10&lt;=50,"-"))</f>
        <v>1.7644</v>
      </c>
    </row>
    <row r="11" spans="1:5" x14ac:dyDescent="0.2">
      <c r="A11" s="19" t="s">
        <v>14</v>
      </c>
      <c r="B11" s="5" t="s">
        <v>6</v>
      </c>
      <c r="C11" s="4">
        <f t="shared" si="0"/>
        <v>43835</v>
      </c>
      <c r="D11" s="63">
        <v>43.02</v>
      </c>
      <c r="E11" s="20" t="str">
        <f>IF(D11&gt;50,D11/50,IF(D11&lt;=50,"-"))</f>
        <v>-</v>
      </c>
    </row>
    <row r="12" spans="1:5" x14ac:dyDescent="0.2">
      <c r="A12" s="19" t="s">
        <v>14</v>
      </c>
      <c r="B12" s="5" t="s">
        <v>6</v>
      </c>
      <c r="C12" s="4">
        <f t="shared" si="0"/>
        <v>43836</v>
      </c>
      <c r="D12" s="63">
        <v>20.41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43837</v>
      </c>
      <c r="D13" s="63">
        <v>18.96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43838</v>
      </c>
      <c r="D14" s="63">
        <v>51.34</v>
      </c>
      <c r="E14" s="20">
        <f t="shared" si="1"/>
        <v>1.0268000000000002</v>
      </c>
    </row>
    <row r="15" spans="1:5" x14ac:dyDescent="0.2">
      <c r="A15" s="19" t="s">
        <v>14</v>
      </c>
      <c r="B15" s="5" t="s">
        <v>6</v>
      </c>
      <c r="C15" s="4">
        <f t="shared" si="0"/>
        <v>43839</v>
      </c>
      <c r="D15" s="63">
        <v>77.5</v>
      </c>
      <c r="E15" s="20">
        <f t="shared" si="1"/>
        <v>1.55</v>
      </c>
    </row>
    <row r="16" spans="1:5" x14ac:dyDescent="0.2">
      <c r="A16" s="19" t="s">
        <v>14</v>
      </c>
      <c r="B16" s="5" t="s">
        <v>6</v>
      </c>
      <c r="C16" s="4">
        <f t="shared" si="0"/>
        <v>43840</v>
      </c>
      <c r="D16" s="63">
        <v>88.65</v>
      </c>
      <c r="E16" s="20">
        <f t="shared" si="1"/>
        <v>1.7730000000000001</v>
      </c>
    </row>
    <row r="17" spans="1:10" x14ac:dyDescent="0.2">
      <c r="A17" s="19" t="s">
        <v>14</v>
      </c>
      <c r="B17" s="5" t="s">
        <v>6</v>
      </c>
      <c r="C17" s="4">
        <f t="shared" si="0"/>
        <v>43841</v>
      </c>
      <c r="D17" s="63">
        <v>75.81</v>
      </c>
      <c r="E17" s="20">
        <f t="shared" si="1"/>
        <v>1.5162</v>
      </c>
    </row>
    <row r="18" spans="1:10" x14ac:dyDescent="0.2">
      <c r="A18" s="19" t="s">
        <v>14</v>
      </c>
      <c r="B18" s="5" t="s">
        <v>6</v>
      </c>
      <c r="C18" s="4">
        <f t="shared" si="0"/>
        <v>43842</v>
      </c>
      <c r="D18" s="63">
        <v>58.62</v>
      </c>
      <c r="E18" s="20">
        <f t="shared" si="1"/>
        <v>1.1723999999999999</v>
      </c>
    </row>
    <row r="19" spans="1:10" x14ac:dyDescent="0.2">
      <c r="A19" s="19" t="s">
        <v>14</v>
      </c>
      <c r="B19" s="5" t="s">
        <v>6</v>
      </c>
      <c r="C19" s="4">
        <f t="shared" si="0"/>
        <v>43843</v>
      </c>
      <c r="D19" s="63">
        <v>58.72</v>
      </c>
      <c r="E19" s="20">
        <f t="shared" si="1"/>
        <v>1.1743999999999999</v>
      </c>
    </row>
    <row r="20" spans="1:10" x14ac:dyDescent="0.2">
      <c r="A20" s="19" t="s">
        <v>14</v>
      </c>
      <c r="B20" s="5" t="s">
        <v>6</v>
      </c>
      <c r="C20" s="4">
        <f t="shared" si="0"/>
        <v>43844</v>
      </c>
      <c r="D20" s="63">
        <v>70.13</v>
      </c>
      <c r="E20" s="20">
        <f t="shared" si="1"/>
        <v>1.4025999999999998</v>
      </c>
    </row>
    <row r="21" spans="1:10" x14ac:dyDescent="0.2">
      <c r="A21" s="19" t="s">
        <v>14</v>
      </c>
      <c r="B21" s="5" t="s">
        <v>6</v>
      </c>
      <c r="C21" s="4">
        <f t="shared" si="0"/>
        <v>43845</v>
      </c>
      <c r="D21" s="63">
        <v>58.32</v>
      </c>
      <c r="E21" s="20">
        <f t="shared" si="1"/>
        <v>1.1664000000000001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43846</v>
      </c>
      <c r="D22" s="63">
        <v>42.28</v>
      </c>
      <c r="E22" s="20" t="str">
        <f t="shared" ref="E22:E37" si="2">IF(D22&gt;50,D22/50,IF(D22&lt;=50,"-"))</f>
        <v>-</v>
      </c>
    </row>
    <row r="23" spans="1:10" x14ac:dyDescent="0.2">
      <c r="A23" s="19" t="s">
        <v>14</v>
      </c>
      <c r="B23" s="5" t="s">
        <v>6</v>
      </c>
      <c r="C23" s="4">
        <f t="shared" si="0"/>
        <v>43847</v>
      </c>
      <c r="D23" s="63">
        <v>21.92</v>
      </c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43848</v>
      </c>
      <c r="D24" s="63">
        <v>30.34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43849</v>
      </c>
      <c r="D25" s="63">
        <v>31.37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43850</v>
      </c>
      <c r="D26" s="63">
        <v>42.75</v>
      </c>
      <c r="E26" s="20" t="str">
        <f t="shared" si="2"/>
        <v>-</v>
      </c>
    </row>
    <row r="27" spans="1:10" x14ac:dyDescent="0.2">
      <c r="A27" s="19" t="s">
        <v>14</v>
      </c>
      <c r="B27" s="5" t="s">
        <v>6</v>
      </c>
      <c r="C27" s="4">
        <f t="shared" si="0"/>
        <v>43851</v>
      </c>
      <c r="D27" s="63">
        <v>62.59</v>
      </c>
      <c r="E27" s="20">
        <f t="shared" si="2"/>
        <v>1.2518</v>
      </c>
    </row>
    <row r="28" spans="1:10" x14ac:dyDescent="0.2">
      <c r="A28" s="19" t="s">
        <v>14</v>
      </c>
      <c r="B28" s="5" t="s">
        <v>6</v>
      </c>
      <c r="C28" s="4">
        <f t="shared" si="0"/>
        <v>43852</v>
      </c>
      <c r="D28" s="63">
        <v>66.31</v>
      </c>
      <c r="E28" s="20">
        <f t="shared" si="2"/>
        <v>1.3262</v>
      </c>
    </row>
    <row r="29" spans="1:10" x14ac:dyDescent="0.2">
      <c r="A29" s="19" t="s">
        <v>14</v>
      </c>
      <c r="B29" s="5" t="s">
        <v>6</v>
      </c>
      <c r="C29" s="4">
        <f t="shared" si="0"/>
        <v>43853</v>
      </c>
      <c r="D29" s="63">
        <v>49.79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43854</v>
      </c>
      <c r="D30" s="63">
        <v>56.63</v>
      </c>
      <c r="E30" s="20">
        <f t="shared" si="2"/>
        <v>1.1326000000000001</v>
      </c>
    </row>
    <row r="31" spans="1:10" x14ac:dyDescent="0.2">
      <c r="A31" s="19" t="s">
        <v>14</v>
      </c>
      <c r="B31" s="5" t="s">
        <v>6</v>
      </c>
      <c r="C31" s="4">
        <f t="shared" si="0"/>
        <v>43855</v>
      </c>
      <c r="D31" s="63">
        <v>73.03</v>
      </c>
      <c r="E31" s="20">
        <f t="shared" si="2"/>
        <v>1.4606000000000001</v>
      </c>
    </row>
    <row r="32" spans="1:10" x14ac:dyDescent="0.2">
      <c r="A32" s="19" t="s">
        <v>14</v>
      </c>
      <c r="B32" s="5" t="s">
        <v>6</v>
      </c>
      <c r="C32" s="4">
        <f t="shared" si="0"/>
        <v>43856</v>
      </c>
      <c r="D32" s="63">
        <v>77.569999999999993</v>
      </c>
      <c r="E32" s="20">
        <f t="shared" si="2"/>
        <v>1.5513999999999999</v>
      </c>
    </row>
    <row r="33" spans="1:7" x14ac:dyDescent="0.2">
      <c r="A33" s="19" t="s">
        <v>14</v>
      </c>
      <c r="B33" s="5" t="s">
        <v>6</v>
      </c>
      <c r="C33" s="4">
        <f t="shared" si="0"/>
        <v>43857</v>
      </c>
      <c r="D33" s="63">
        <v>106.94</v>
      </c>
      <c r="E33" s="20">
        <f t="shared" si="2"/>
        <v>2.1387999999999998</v>
      </c>
    </row>
    <row r="34" spans="1:7" x14ac:dyDescent="0.2">
      <c r="A34" s="19" t="s">
        <v>14</v>
      </c>
      <c r="B34" s="5" t="s">
        <v>6</v>
      </c>
      <c r="C34" s="4">
        <f t="shared" si="0"/>
        <v>43858</v>
      </c>
      <c r="D34" s="63">
        <v>47.19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43859</v>
      </c>
      <c r="D35" s="63">
        <v>52.96</v>
      </c>
      <c r="E35" s="20">
        <f t="shared" si="2"/>
        <v>1.0591999999999999</v>
      </c>
    </row>
    <row r="36" spans="1:7" x14ac:dyDescent="0.2">
      <c r="A36" s="19" t="s">
        <v>14</v>
      </c>
      <c r="B36" s="5" t="s">
        <v>6</v>
      </c>
      <c r="C36" s="4">
        <f t="shared" si="0"/>
        <v>43860</v>
      </c>
      <c r="D36" s="63">
        <v>31.74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43861</v>
      </c>
      <c r="D37" s="63">
        <v>29.89</v>
      </c>
      <c r="E37" s="20" t="str">
        <f t="shared" si="2"/>
        <v>-</v>
      </c>
    </row>
    <row r="38" spans="1:7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7" x14ac:dyDescent="0.2">
      <c r="A39" s="68" t="s">
        <v>8</v>
      </c>
      <c r="B39" s="69"/>
      <c r="C39" s="69"/>
      <c r="D39" s="70"/>
      <c r="E39" s="21">
        <f>COUNT(D7:D37)</f>
        <v>31</v>
      </c>
    </row>
    <row r="40" spans="1:7" x14ac:dyDescent="0.2">
      <c r="A40" s="68" t="s">
        <v>9</v>
      </c>
      <c r="B40" s="69"/>
      <c r="C40" s="69"/>
      <c r="D40" s="70"/>
      <c r="E40" s="21">
        <f>COUNT(E7:E37)</f>
        <v>17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17</v>
      </c>
    </row>
    <row r="42" spans="1:7" x14ac:dyDescent="0.2">
      <c r="A42" s="68" t="s">
        <v>11</v>
      </c>
      <c r="B42" s="69"/>
      <c r="C42" s="69"/>
      <c r="D42" s="70"/>
      <c r="E42" s="22">
        <f>AVERAGE(D7:D37)</f>
        <v>54.773870967741942</v>
      </c>
    </row>
    <row r="43" spans="1:7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66"/>
      <c r="B45" s="66"/>
      <c r="C45" s="66"/>
      <c r="D45" s="66"/>
      <c r="E45" s="66"/>
      <c r="F45" s="51"/>
      <c r="G45" s="51"/>
    </row>
    <row r="46" spans="1:7" x14ac:dyDescent="0.2">
      <c r="A46" s="67"/>
      <c r="B46" s="67"/>
      <c r="C46" s="67"/>
      <c r="D46" s="67"/>
      <c r="E46" s="67"/>
      <c r="F46" s="67"/>
      <c r="G46" s="67"/>
    </row>
    <row r="47" spans="1:7" x14ac:dyDescent="0.2">
      <c r="A47" s="67"/>
      <c r="B47" s="67"/>
      <c r="C47" s="67"/>
      <c r="D47" s="67"/>
      <c r="E47" s="67"/>
      <c r="F47" s="51"/>
      <c r="G47" s="51"/>
    </row>
    <row r="48" spans="1:7" x14ac:dyDescent="0.2">
      <c r="A48" s="67"/>
      <c r="B48" s="67"/>
      <c r="C48" s="67"/>
      <c r="D48" s="67"/>
      <c r="E48" s="67"/>
      <c r="F48" s="51"/>
      <c r="G48" s="51"/>
    </row>
  </sheetData>
  <protectedRanges>
    <protectedRange sqref="A7:B37" name="Range1"/>
  </protectedRanges>
  <mergeCells count="14">
    <mergeCell ref="A40:D40"/>
    <mergeCell ref="A39:D39"/>
    <mergeCell ref="A38:D38"/>
    <mergeCell ref="A1:E1"/>
    <mergeCell ref="A2:E2"/>
    <mergeCell ref="A3:A5"/>
    <mergeCell ref="B3:B5"/>
    <mergeCell ref="C3:C5"/>
    <mergeCell ref="A45:E45"/>
    <mergeCell ref="A46:G46"/>
    <mergeCell ref="A47:E47"/>
    <mergeCell ref="A48:E48"/>
    <mergeCell ref="A42:D42"/>
    <mergeCell ref="A43:D4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3"/>
  <sheetViews>
    <sheetView workbookViewId="0">
      <selection activeCell="H16" sqref="H16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8.5" customHeight="1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13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44105</v>
      </c>
      <c r="D7" s="59">
        <v>22.95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44106</v>
      </c>
      <c r="D8" s="59">
        <v>23.8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44107</v>
      </c>
      <c r="D9" s="59">
        <v>24.9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44108</v>
      </c>
      <c r="D10" s="59">
        <v>30.99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44109</v>
      </c>
      <c r="D11" s="59">
        <v>43.35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44110</v>
      </c>
      <c r="D12" s="59">
        <v>57.68</v>
      </c>
      <c r="E12" s="20">
        <f t="shared" si="0"/>
        <v>1.1536</v>
      </c>
    </row>
    <row r="13" spans="1:5" x14ac:dyDescent="0.2">
      <c r="A13" s="19" t="s">
        <v>14</v>
      </c>
      <c r="B13" s="5" t="s">
        <v>6</v>
      </c>
      <c r="C13" s="4">
        <f t="shared" si="1"/>
        <v>44111</v>
      </c>
      <c r="D13" s="59">
        <v>37.409999999999997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44112</v>
      </c>
      <c r="D14" s="59">
        <v>20.72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44113</v>
      </c>
      <c r="D15" s="59">
        <v>15.06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44114</v>
      </c>
      <c r="D16" s="59">
        <v>15.16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44115</v>
      </c>
      <c r="D17" s="59">
        <v>19.010000000000002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44116</v>
      </c>
      <c r="D18" s="59">
        <v>23.55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44117</v>
      </c>
      <c r="D19" s="59">
        <v>28.48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44118</v>
      </c>
      <c r="D20" s="59">
        <v>17.45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44119</v>
      </c>
      <c r="D21" s="59">
        <v>18.7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44120</v>
      </c>
      <c r="D22" s="59">
        <v>26.26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44121</v>
      </c>
      <c r="D23" s="59">
        <v>23.15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44122</v>
      </c>
      <c r="D24" s="59">
        <v>16.93</v>
      </c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44123</v>
      </c>
      <c r="D25" s="59">
        <v>16.559999999999999</v>
      </c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44124</v>
      </c>
      <c r="D26" s="59">
        <v>20.45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44125</v>
      </c>
      <c r="D27" s="59">
        <v>17.82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44126</v>
      </c>
      <c r="D28" s="59">
        <v>19.66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44127</v>
      </c>
      <c r="D29" s="59">
        <v>32.99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44128</v>
      </c>
      <c r="D30" s="59">
        <v>42.4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44129</v>
      </c>
      <c r="D31" s="59">
        <v>42.22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44130</v>
      </c>
      <c r="D32" s="59">
        <v>32.130000000000003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44131</v>
      </c>
      <c r="D33" s="59">
        <v>32.94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44132</v>
      </c>
      <c r="D34" s="59">
        <v>29.26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44133</v>
      </c>
      <c r="D35" s="59">
        <v>30.63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44134</v>
      </c>
      <c r="D36" s="59">
        <v>24.53</v>
      </c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44135</v>
      </c>
      <c r="D37" s="60"/>
      <c r="E37" s="20" t="str">
        <f t="shared" si="2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30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296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1</v>
      </c>
    </row>
    <row r="41" spans="1:5" x14ac:dyDescent="0.2">
      <c r="A41" s="68" t="s">
        <v>10</v>
      </c>
      <c r="B41" s="69"/>
      <c r="C41" s="69"/>
      <c r="D41" s="70"/>
      <c r="E41" s="21">
        <f>'M9'!E40+'M10'!E40</f>
        <v>38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26.904666666666667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96.774193548387103</v>
      </c>
    </row>
  </sheetData>
  <protectedRanges>
    <protectedRange sqref="A7:B37" name="Range1_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workbookViewId="0">
      <selection activeCell="J24" sqref="J24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44136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44137</v>
      </c>
      <c r="D8" s="59"/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44138</v>
      </c>
      <c r="D9" s="59">
        <v>44.31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44139</v>
      </c>
      <c r="D10" s="59">
        <v>22.86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44140</v>
      </c>
      <c r="D11" s="59">
        <v>25.15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44141</v>
      </c>
      <c r="D12" s="59">
        <v>32.49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44142</v>
      </c>
      <c r="D13" s="59">
        <v>32.25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44143</v>
      </c>
      <c r="D14" s="59">
        <v>38.04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44144</v>
      </c>
      <c r="D15" s="59">
        <v>28.86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44145</v>
      </c>
      <c r="D16" s="59">
        <v>20.82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44146</v>
      </c>
      <c r="D17" s="59">
        <v>23.51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44147</v>
      </c>
      <c r="D18" s="59">
        <v>27.39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44148</v>
      </c>
      <c r="D19" s="59">
        <v>26.47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44149</v>
      </c>
      <c r="D20" s="59">
        <v>27.74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44150</v>
      </c>
      <c r="D21" s="59">
        <v>43.03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44151</v>
      </c>
      <c r="D22" s="59">
        <v>50.05</v>
      </c>
      <c r="E22" s="20">
        <f t="shared" si="0"/>
        <v>1.0009999999999999</v>
      </c>
    </row>
    <row r="23" spans="1:5" x14ac:dyDescent="0.2">
      <c r="A23" s="19" t="s">
        <v>14</v>
      </c>
      <c r="B23" s="5" t="s">
        <v>6</v>
      </c>
      <c r="C23" s="4">
        <f t="shared" si="1"/>
        <v>44152</v>
      </c>
      <c r="D23" s="59">
        <v>63.68</v>
      </c>
      <c r="E23" s="20">
        <f t="shared" si="0"/>
        <v>1.2736000000000001</v>
      </c>
    </row>
    <row r="24" spans="1:5" x14ac:dyDescent="0.2">
      <c r="A24" s="19" t="s">
        <v>14</v>
      </c>
      <c r="B24" s="5" t="s">
        <v>6</v>
      </c>
      <c r="C24" s="4">
        <f t="shared" si="1"/>
        <v>44153</v>
      </c>
      <c r="D24" s="59">
        <v>37.520000000000003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44154</v>
      </c>
      <c r="D25" s="59">
        <v>22.02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44155</v>
      </c>
      <c r="D26" s="59">
        <v>19.38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44156</v>
      </c>
      <c r="D27" s="59">
        <v>21.52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44157</v>
      </c>
      <c r="D28" s="59">
        <v>43.08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44158</v>
      </c>
      <c r="D29" s="59">
        <v>52.65</v>
      </c>
      <c r="E29" s="20">
        <f t="shared" si="0"/>
        <v>1.0529999999999999</v>
      </c>
    </row>
    <row r="30" spans="1:5" x14ac:dyDescent="0.2">
      <c r="A30" s="19" t="s">
        <v>14</v>
      </c>
      <c r="B30" s="5" t="s">
        <v>6</v>
      </c>
      <c r="C30" s="4">
        <f t="shared" si="1"/>
        <v>44159</v>
      </c>
      <c r="D30" s="59">
        <v>42.52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44160</v>
      </c>
      <c r="D31" s="59">
        <v>47.56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44161</v>
      </c>
      <c r="D32" s="59">
        <v>64.59</v>
      </c>
      <c r="E32" s="20">
        <f t="shared" si="0"/>
        <v>1.2918000000000001</v>
      </c>
    </row>
    <row r="33" spans="1:5" x14ac:dyDescent="0.2">
      <c r="A33" s="19" t="s">
        <v>14</v>
      </c>
      <c r="B33" s="5" t="s">
        <v>6</v>
      </c>
      <c r="C33" s="4">
        <f t="shared" si="1"/>
        <v>44162</v>
      </c>
      <c r="D33" s="59">
        <v>81.900000000000006</v>
      </c>
      <c r="E33" s="20">
        <f t="shared" si="0"/>
        <v>1.6380000000000001</v>
      </c>
    </row>
    <row r="34" spans="1:5" x14ac:dyDescent="0.2">
      <c r="A34" s="19" t="s">
        <v>14</v>
      </c>
      <c r="B34" s="5" t="s">
        <v>6</v>
      </c>
      <c r="C34" s="4">
        <f t="shared" si="1"/>
        <v>44163</v>
      </c>
      <c r="D34" s="59">
        <v>95.09</v>
      </c>
      <c r="E34" s="20">
        <f t="shared" si="0"/>
        <v>1.9018000000000002</v>
      </c>
    </row>
    <row r="35" spans="1:5" x14ac:dyDescent="0.2">
      <c r="A35" s="19" t="s">
        <v>14</v>
      </c>
      <c r="B35" s="5" t="s">
        <v>6</v>
      </c>
      <c r="C35" s="4">
        <f t="shared" si="1"/>
        <v>44164</v>
      </c>
      <c r="D35" s="59">
        <v>77.59</v>
      </c>
      <c r="E35" s="20">
        <f t="shared" si="0"/>
        <v>1.5518000000000001</v>
      </c>
    </row>
    <row r="36" spans="1:5" x14ac:dyDescent="0.2">
      <c r="A36" s="19" t="s">
        <v>14</v>
      </c>
      <c r="B36" s="5" t="s">
        <v>6</v>
      </c>
      <c r="C36" s="4">
        <f t="shared" si="1"/>
        <v>44165</v>
      </c>
      <c r="D36" s="59">
        <v>18.91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28</v>
      </c>
    </row>
    <row r="38" spans="1:5" x14ac:dyDescent="0.2">
      <c r="A38" s="68" t="s">
        <v>8</v>
      </c>
      <c r="B38" s="69"/>
      <c r="C38" s="69"/>
      <c r="D38" s="70"/>
      <c r="E38" s="21">
        <f>'M10'!E39+'M11'!E37</f>
        <v>324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7</v>
      </c>
    </row>
    <row r="40" spans="1:5" x14ac:dyDescent="0.2">
      <c r="A40" s="68" t="s">
        <v>10</v>
      </c>
      <c r="B40" s="69"/>
      <c r="C40" s="69"/>
      <c r="D40" s="70"/>
      <c r="E40" s="21">
        <f>'M10'!E41+'M11'!E39</f>
        <v>45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40.392142857142851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93.333333333333329</v>
      </c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3"/>
  <sheetViews>
    <sheetView tabSelected="1" workbookViewId="0">
      <selection activeCell="I22" sqref="I22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41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44166</v>
      </c>
      <c r="D7" s="59">
        <v>25.15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44167</v>
      </c>
      <c r="D8" s="59">
        <v>34.28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44168</v>
      </c>
      <c r="D9" s="59">
        <v>44.88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44169</v>
      </c>
      <c r="D10" s="59">
        <v>58.65</v>
      </c>
      <c r="E10" s="20">
        <f t="shared" si="0"/>
        <v>1.173</v>
      </c>
    </row>
    <row r="11" spans="1:5" x14ac:dyDescent="0.2">
      <c r="A11" s="19" t="s">
        <v>14</v>
      </c>
      <c r="B11" s="5" t="s">
        <v>6</v>
      </c>
      <c r="C11" s="4">
        <f t="shared" si="1"/>
        <v>44170</v>
      </c>
      <c r="D11" s="59">
        <v>53.81</v>
      </c>
      <c r="E11" s="20">
        <f t="shared" si="0"/>
        <v>1.0762</v>
      </c>
    </row>
    <row r="12" spans="1:5" x14ac:dyDescent="0.2">
      <c r="A12" s="19" t="s">
        <v>14</v>
      </c>
      <c r="B12" s="5" t="s">
        <v>6</v>
      </c>
      <c r="C12" s="4">
        <f t="shared" si="1"/>
        <v>44171</v>
      </c>
      <c r="D12" s="59">
        <v>29.34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44172</v>
      </c>
      <c r="D13" s="59">
        <v>22.94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44173</v>
      </c>
      <c r="D14" s="59">
        <v>24.18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44174</v>
      </c>
      <c r="D15" s="59">
        <v>36.229999999999997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44175</v>
      </c>
      <c r="D16" s="59">
        <v>46.16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44176</v>
      </c>
      <c r="D17" s="59">
        <v>59.15</v>
      </c>
      <c r="E17" s="20">
        <f t="shared" si="0"/>
        <v>1.1830000000000001</v>
      </c>
    </row>
    <row r="18" spans="1:5" x14ac:dyDescent="0.2">
      <c r="A18" s="19" t="s">
        <v>14</v>
      </c>
      <c r="B18" s="5" t="s">
        <v>6</v>
      </c>
      <c r="C18" s="4">
        <f t="shared" si="1"/>
        <v>44177</v>
      </c>
      <c r="D18" s="59">
        <v>51.21</v>
      </c>
      <c r="E18" s="20">
        <f t="shared" si="0"/>
        <v>1.0242</v>
      </c>
    </row>
    <row r="19" spans="1:5" x14ac:dyDescent="0.2">
      <c r="A19" s="19" t="s">
        <v>14</v>
      </c>
      <c r="B19" s="5" t="s">
        <v>6</v>
      </c>
      <c r="C19" s="4">
        <f t="shared" si="1"/>
        <v>44178</v>
      </c>
      <c r="D19" s="59">
        <v>51.25</v>
      </c>
      <c r="E19" s="20">
        <f t="shared" si="0"/>
        <v>1.0249999999999999</v>
      </c>
    </row>
    <row r="20" spans="1:5" x14ac:dyDescent="0.2">
      <c r="A20" s="19" t="s">
        <v>14</v>
      </c>
      <c r="B20" s="5" t="s">
        <v>6</v>
      </c>
      <c r="C20" s="4">
        <f t="shared" si="1"/>
        <v>44179</v>
      </c>
      <c r="D20" s="59">
        <v>14.39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44180</v>
      </c>
      <c r="D21" s="59">
        <v>37.15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44181</v>
      </c>
      <c r="D22" s="59">
        <v>37.68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44182</v>
      </c>
      <c r="D23" s="59">
        <v>44.14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44183</v>
      </c>
      <c r="D24" s="59">
        <v>33.29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44184</v>
      </c>
      <c r="D25" s="59">
        <v>54.08</v>
      </c>
      <c r="E25" s="20">
        <f t="shared" si="0"/>
        <v>1.0815999999999999</v>
      </c>
    </row>
    <row r="26" spans="1:5" x14ac:dyDescent="0.2">
      <c r="A26" s="19" t="s">
        <v>14</v>
      </c>
      <c r="B26" s="5" t="s">
        <v>6</v>
      </c>
      <c r="C26" s="4">
        <f t="shared" si="1"/>
        <v>44185</v>
      </c>
      <c r="D26" s="59">
        <v>52.84</v>
      </c>
      <c r="E26" s="20">
        <f t="shared" si="0"/>
        <v>1.0568</v>
      </c>
    </row>
    <row r="27" spans="1:5" x14ac:dyDescent="0.2">
      <c r="A27" s="19" t="s">
        <v>14</v>
      </c>
      <c r="B27" s="5" t="s">
        <v>6</v>
      </c>
      <c r="C27" s="4">
        <f t="shared" si="1"/>
        <v>44186</v>
      </c>
      <c r="D27" s="59">
        <v>43.21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44187</v>
      </c>
      <c r="D28" s="59">
        <v>46.96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44188</v>
      </c>
      <c r="D29" s="59">
        <v>57.66</v>
      </c>
      <c r="E29" s="20">
        <f t="shared" si="0"/>
        <v>1.1532</v>
      </c>
    </row>
    <row r="30" spans="1:5" x14ac:dyDescent="0.2">
      <c r="A30" s="19" t="s">
        <v>14</v>
      </c>
      <c r="B30" s="5" t="s">
        <v>6</v>
      </c>
      <c r="C30" s="4">
        <f t="shared" si="1"/>
        <v>44189</v>
      </c>
      <c r="D30" s="59">
        <v>70.98</v>
      </c>
      <c r="E30" s="20">
        <f t="shared" si="0"/>
        <v>1.4196</v>
      </c>
    </row>
    <row r="31" spans="1:5" x14ac:dyDescent="0.2">
      <c r="A31" s="19" t="s">
        <v>14</v>
      </c>
      <c r="B31" s="5" t="s">
        <v>6</v>
      </c>
      <c r="C31" s="4">
        <f t="shared" si="1"/>
        <v>44190</v>
      </c>
      <c r="D31" s="59">
        <v>77.08</v>
      </c>
      <c r="E31" s="20">
        <f t="shared" si="0"/>
        <v>1.5415999999999999</v>
      </c>
    </row>
    <row r="32" spans="1:5" x14ac:dyDescent="0.2">
      <c r="A32" s="19" t="s">
        <v>14</v>
      </c>
      <c r="B32" s="5" t="s">
        <v>6</v>
      </c>
      <c r="C32" s="4">
        <f t="shared" si="1"/>
        <v>44191</v>
      </c>
      <c r="D32" s="59">
        <v>59.91</v>
      </c>
      <c r="E32" s="20">
        <f t="shared" si="0"/>
        <v>1.1981999999999999</v>
      </c>
    </row>
    <row r="33" spans="1:5" x14ac:dyDescent="0.2">
      <c r="A33" s="19" t="s">
        <v>14</v>
      </c>
      <c r="B33" s="5" t="s">
        <v>6</v>
      </c>
      <c r="C33" s="4">
        <f t="shared" si="1"/>
        <v>44192</v>
      </c>
      <c r="D33" s="59">
        <v>24.66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44193</v>
      </c>
      <c r="D34" s="59">
        <v>48.09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44194</v>
      </c>
      <c r="D35" s="59">
        <v>27.85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44195</v>
      </c>
      <c r="D36" s="59">
        <v>30.42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44196</v>
      </c>
      <c r="D37" s="59">
        <v>35.619999999999997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'M11'!E38+'M12'!E38</f>
        <v>355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11</v>
      </c>
    </row>
    <row r="41" spans="1:5" x14ac:dyDescent="0.2">
      <c r="A41" s="68" t="s">
        <v>10</v>
      </c>
      <c r="B41" s="69"/>
      <c r="C41" s="69"/>
      <c r="D41" s="70"/>
      <c r="E41" s="21">
        <f>'M11'!E40+'M12'!E40</f>
        <v>56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43.007741935483864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2"/>
  <sheetViews>
    <sheetView zoomScaleNormal="100" workbookViewId="0">
      <selection activeCell="I16" sqref="I16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74" t="s">
        <v>17</v>
      </c>
      <c r="B1" s="75"/>
      <c r="C1" s="75"/>
      <c r="D1" s="75"/>
      <c r="E1" s="75"/>
    </row>
    <row r="2" spans="1:23" ht="13.5" thickBot="1" x14ac:dyDescent="0.25">
      <c r="A2" s="81"/>
      <c r="B2" s="75"/>
      <c r="C2" s="75"/>
      <c r="D2" s="75"/>
      <c r="E2" s="75"/>
    </row>
    <row r="3" spans="1:23" ht="25.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23" ht="25.5" x14ac:dyDescent="0.2">
      <c r="A4" s="83"/>
      <c r="B4" s="83"/>
      <c r="C4" s="83"/>
      <c r="D4" s="45" t="s">
        <v>18</v>
      </c>
      <c r="E4" s="1" t="s">
        <v>5</v>
      </c>
    </row>
    <row r="5" spans="1:23" ht="15" thickBot="1" x14ac:dyDescent="0.25">
      <c r="A5" s="84"/>
      <c r="B5" s="84"/>
      <c r="C5" s="84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43862</v>
      </c>
      <c r="D7" s="60">
        <v>45.18</v>
      </c>
      <c r="E7" s="20" t="str">
        <f>IF(D7&gt;50,D7/50,IF(D7&lt;=50,"-"))</f>
        <v>-</v>
      </c>
    </row>
    <row r="8" spans="1:23" x14ac:dyDescent="0.2">
      <c r="A8" s="19" t="s">
        <v>14</v>
      </c>
      <c r="B8" s="5" t="s">
        <v>6</v>
      </c>
      <c r="C8" s="4">
        <f>C7+1</f>
        <v>43863</v>
      </c>
      <c r="D8" s="60">
        <v>37.64</v>
      </c>
      <c r="E8" s="20" t="str">
        <f t="shared" ref="E8:E35" si="0">IF(D8&gt;50,D8/50,IF(D8&lt;=50,"-"))</f>
        <v>-</v>
      </c>
    </row>
    <row r="9" spans="1:23" x14ac:dyDescent="0.2">
      <c r="A9" s="19" t="s">
        <v>14</v>
      </c>
      <c r="B9" s="5" t="s">
        <v>6</v>
      </c>
      <c r="C9" s="4">
        <f t="shared" ref="C9:C35" si="1">C8+1</f>
        <v>43864</v>
      </c>
      <c r="D9" s="60">
        <v>28.11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43865</v>
      </c>
      <c r="D10" s="60">
        <v>25.6</v>
      </c>
      <c r="E10" s="20" t="str">
        <f t="shared" si="0"/>
        <v>-</v>
      </c>
    </row>
    <row r="11" spans="1:23" x14ac:dyDescent="0.2">
      <c r="A11" s="19" t="s">
        <v>14</v>
      </c>
      <c r="B11" s="5" t="s">
        <v>6</v>
      </c>
      <c r="C11" s="4">
        <f t="shared" si="1"/>
        <v>43866</v>
      </c>
      <c r="D11" s="60">
        <v>23.02</v>
      </c>
      <c r="E11" s="20" t="str">
        <f t="shared" si="0"/>
        <v>-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43867</v>
      </c>
      <c r="D12" s="60">
        <v>18.84</v>
      </c>
      <c r="E12" s="20" t="str">
        <f t="shared" si="0"/>
        <v>-</v>
      </c>
    </row>
    <row r="13" spans="1:23" x14ac:dyDescent="0.2">
      <c r="A13" s="19" t="s">
        <v>14</v>
      </c>
      <c r="B13" s="5" t="s">
        <v>6</v>
      </c>
      <c r="C13" s="4">
        <f t="shared" si="1"/>
        <v>43868</v>
      </c>
      <c r="D13" s="60">
        <v>26.26</v>
      </c>
      <c r="E13" s="20" t="str">
        <f t="shared" si="0"/>
        <v>-</v>
      </c>
    </row>
    <row r="14" spans="1:23" x14ac:dyDescent="0.2">
      <c r="A14" s="19" t="s">
        <v>14</v>
      </c>
      <c r="B14" s="5" t="s">
        <v>6</v>
      </c>
      <c r="C14" s="4">
        <f t="shared" si="1"/>
        <v>43869</v>
      </c>
      <c r="D14" s="60">
        <v>37.409999999999997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43870</v>
      </c>
      <c r="D15" s="60">
        <v>63.98</v>
      </c>
      <c r="E15" s="20">
        <f t="shared" si="0"/>
        <v>1.2795999999999998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43871</v>
      </c>
      <c r="D16" s="60">
        <v>68.489999999999995</v>
      </c>
      <c r="E16" s="20">
        <f t="shared" si="0"/>
        <v>1.3697999999999999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43872</v>
      </c>
      <c r="D17" s="60">
        <v>35.119999999999997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43873</v>
      </c>
      <c r="D18" s="60">
        <v>24.64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43874</v>
      </c>
      <c r="D19" s="60">
        <v>39.68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43875</v>
      </c>
      <c r="D20" s="60">
        <v>61.93</v>
      </c>
      <c r="E20" s="20">
        <f t="shared" si="0"/>
        <v>1.2385999999999999</v>
      </c>
    </row>
    <row r="21" spans="1:23" x14ac:dyDescent="0.2">
      <c r="A21" s="19" t="s">
        <v>14</v>
      </c>
      <c r="B21" s="5" t="s">
        <v>6</v>
      </c>
      <c r="C21" s="4">
        <f t="shared" si="1"/>
        <v>43876</v>
      </c>
      <c r="D21" s="60">
        <v>38.9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43877</v>
      </c>
      <c r="D22" s="60">
        <v>44.33</v>
      </c>
      <c r="E22" s="20" t="str">
        <f t="shared" si="0"/>
        <v>-</v>
      </c>
    </row>
    <row r="23" spans="1:23" x14ac:dyDescent="0.2">
      <c r="A23" s="19" t="s">
        <v>14</v>
      </c>
      <c r="B23" s="5" t="s">
        <v>6</v>
      </c>
      <c r="C23" s="4">
        <f t="shared" si="1"/>
        <v>43878</v>
      </c>
      <c r="D23" s="60">
        <v>45.13</v>
      </c>
      <c r="E23" s="20" t="str">
        <f t="shared" si="0"/>
        <v>-</v>
      </c>
    </row>
    <row r="24" spans="1:23" x14ac:dyDescent="0.2">
      <c r="A24" s="19" t="s">
        <v>14</v>
      </c>
      <c r="B24" s="5" t="s">
        <v>6</v>
      </c>
      <c r="C24" s="4">
        <f t="shared" si="1"/>
        <v>43879</v>
      </c>
      <c r="D24" s="60">
        <v>47.89</v>
      </c>
      <c r="E24" s="20" t="str">
        <f t="shared" si="0"/>
        <v>-</v>
      </c>
    </row>
    <row r="25" spans="1:23" x14ac:dyDescent="0.2">
      <c r="A25" s="19" t="s">
        <v>14</v>
      </c>
      <c r="B25" s="5" t="s">
        <v>6</v>
      </c>
      <c r="C25" s="4">
        <f t="shared" si="1"/>
        <v>43880</v>
      </c>
      <c r="D25" s="60">
        <v>69.34</v>
      </c>
      <c r="E25" s="20">
        <f t="shared" si="0"/>
        <v>1.3868</v>
      </c>
      <c r="I25" s="61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43881</v>
      </c>
      <c r="D26" s="60">
        <v>40.479999999999997</v>
      </c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43882</v>
      </c>
      <c r="D27" s="60">
        <v>40.51</v>
      </c>
      <c r="E27" s="20" t="str">
        <f t="shared" si="0"/>
        <v>-</v>
      </c>
    </row>
    <row r="28" spans="1:23" x14ac:dyDescent="0.2">
      <c r="A28" s="19" t="s">
        <v>14</v>
      </c>
      <c r="B28" s="5" t="s">
        <v>6</v>
      </c>
      <c r="C28" s="4">
        <f t="shared" si="1"/>
        <v>43883</v>
      </c>
      <c r="D28" s="60">
        <v>58.56</v>
      </c>
      <c r="E28" s="20">
        <f t="shared" si="0"/>
        <v>1.1712</v>
      </c>
    </row>
    <row r="29" spans="1:23" x14ac:dyDescent="0.2">
      <c r="A29" s="19" t="s">
        <v>14</v>
      </c>
      <c r="B29" s="5" t="s">
        <v>6</v>
      </c>
      <c r="C29" s="4">
        <f t="shared" si="1"/>
        <v>43884</v>
      </c>
      <c r="D29" s="60">
        <v>53.24</v>
      </c>
      <c r="E29" s="20">
        <f t="shared" si="0"/>
        <v>1.0648</v>
      </c>
    </row>
    <row r="30" spans="1:23" x14ac:dyDescent="0.2">
      <c r="A30" s="19" t="s">
        <v>14</v>
      </c>
      <c r="B30" s="5" t="s">
        <v>6</v>
      </c>
      <c r="C30" s="4">
        <f t="shared" si="1"/>
        <v>43885</v>
      </c>
      <c r="D30" s="60">
        <v>68.239999999999995</v>
      </c>
      <c r="E30" s="20">
        <f t="shared" si="0"/>
        <v>1.3647999999999998</v>
      </c>
    </row>
    <row r="31" spans="1:23" x14ac:dyDescent="0.2">
      <c r="A31" s="19" t="s">
        <v>14</v>
      </c>
      <c r="B31" s="5" t="s">
        <v>6</v>
      </c>
      <c r="C31" s="4">
        <f t="shared" si="1"/>
        <v>43886</v>
      </c>
      <c r="D31" s="60">
        <v>96.41</v>
      </c>
      <c r="E31" s="20">
        <f t="shared" si="0"/>
        <v>1.9281999999999999</v>
      </c>
    </row>
    <row r="32" spans="1:23" x14ac:dyDescent="0.2">
      <c r="A32" s="19" t="s">
        <v>14</v>
      </c>
      <c r="B32" s="5" t="s">
        <v>6</v>
      </c>
      <c r="C32" s="4">
        <f t="shared" si="1"/>
        <v>43887</v>
      </c>
      <c r="D32" s="60">
        <v>33.53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43888</v>
      </c>
      <c r="D33" s="60">
        <v>30.76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43889</v>
      </c>
      <c r="D34" s="60">
        <v>34.700000000000003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43890</v>
      </c>
      <c r="D35" s="60">
        <v>41.91</v>
      </c>
      <c r="E35" s="20" t="str">
        <f t="shared" si="0"/>
        <v>-</v>
      </c>
    </row>
    <row r="36" spans="1:5" x14ac:dyDescent="0.2">
      <c r="A36" s="68" t="s">
        <v>7</v>
      </c>
      <c r="B36" s="69"/>
      <c r="C36" s="69"/>
      <c r="D36" s="70"/>
      <c r="E36" s="21">
        <f>COUNT(D7:D35)</f>
        <v>29</v>
      </c>
    </row>
    <row r="37" spans="1:5" x14ac:dyDescent="0.2">
      <c r="A37" s="68" t="s">
        <v>8</v>
      </c>
      <c r="B37" s="69"/>
      <c r="C37" s="69"/>
      <c r="D37" s="70"/>
      <c r="E37" s="21">
        <f>'M1'!E38+'M2'!E36</f>
        <v>60</v>
      </c>
    </row>
    <row r="38" spans="1:5" x14ac:dyDescent="0.2">
      <c r="A38" s="68" t="s">
        <v>9</v>
      </c>
      <c r="B38" s="69"/>
      <c r="C38" s="69"/>
      <c r="D38" s="70"/>
      <c r="E38" s="21">
        <f>COUNT(E7:E35)</f>
        <v>8</v>
      </c>
    </row>
    <row r="39" spans="1:5" x14ac:dyDescent="0.2">
      <c r="A39" s="68" t="s">
        <v>10</v>
      </c>
      <c r="B39" s="69"/>
      <c r="C39" s="69"/>
      <c r="D39" s="70"/>
      <c r="E39" s="21">
        <f>'M1'!E40+'M2'!E38</f>
        <v>25</v>
      </c>
    </row>
    <row r="40" spans="1:5" x14ac:dyDescent="0.2">
      <c r="A40" s="68" t="s">
        <v>11</v>
      </c>
      <c r="B40" s="69"/>
      <c r="C40" s="69"/>
      <c r="D40" s="70"/>
      <c r="E40" s="22">
        <f>AVERAGE(D7:D35)</f>
        <v>44.132068965517249</v>
      </c>
    </row>
    <row r="41" spans="1:5" ht="13.5" thickBot="1" x14ac:dyDescent="0.25">
      <c r="A41" s="71" t="s">
        <v>12</v>
      </c>
      <c r="B41" s="72"/>
      <c r="C41" s="72"/>
      <c r="D41" s="73"/>
      <c r="E41" s="23">
        <f>(E36/29)*100</f>
        <v>100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"/>
  <sheetViews>
    <sheetView workbookViewId="0">
      <selection activeCell="K15" sqref="K15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43891</v>
      </c>
      <c r="D7" s="60">
        <v>49.73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43892</v>
      </c>
      <c r="D8" s="60">
        <v>49.45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43893</v>
      </c>
      <c r="D9" s="60">
        <v>40.53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43894</v>
      </c>
      <c r="D10" s="60">
        <v>47.47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43895</v>
      </c>
      <c r="D11" s="60">
        <v>39.76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43896</v>
      </c>
      <c r="D12" s="60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43897</v>
      </c>
      <c r="D13" s="60">
        <v>33.85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43898</v>
      </c>
      <c r="D14" s="60">
        <v>55.5</v>
      </c>
      <c r="E14" s="20">
        <f t="shared" si="0"/>
        <v>1.1100000000000001</v>
      </c>
    </row>
    <row r="15" spans="1:5" x14ac:dyDescent="0.2">
      <c r="A15" s="19" t="s">
        <v>14</v>
      </c>
      <c r="B15" s="5" t="s">
        <v>6</v>
      </c>
      <c r="C15" s="4">
        <f t="shared" si="1"/>
        <v>43899</v>
      </c>
      <c r="D15" s="60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43900</v>
      </c>
      <c r="D16" s="60">
        <v>27.18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43901</v>
      </c>
      <c r="D17" s="60">
        <v>25.19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43902</v>
      </c>
      <c r="D18" s="60">
        <v>35.58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43903</v>
      </c>
      <c r="D19" s="60">
        <v>32.1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43904</v>
      </c>
      <c r="D20" s="60">
        <v>28.12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43905</v>
      </c>
      <c r="D21" s="60">
        <v>22.44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43906</v>
      </c>
      <c r="D22" s="60">
        <v>31.47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43907</v>
      </c>
      <c r="D23" s="60">
        <v>37.729999999999997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43908</v>
      </c>
      <c r="D24" s="60">
        <v>37.81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43909</v>
      </c>
      <c r="D25" s="60">
        <v>42.56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43910</v>
      </c>
      <c r="D26" s="60">
        <v>54.84</v>
      </c>
      <c r="E26" s="20">
        <f t="shared" si="0"/>
        <v>1.0968</v>
      </c>
    </row>
    <row r="27" spans="1:5" x14ac:dyDescent="0.2">
      <c r="A27" s="19" t="s">
        <v>14</v>
      </c>
      <c r="B27" s="5" t="s">
        <v>6</v>
      </c>
      <c r="C27" s="4">
        <f t="shared" si="1"/>
        <v>43911</v>
      </c>
      <c r="D27" s="60">
        <v>57.94</v>
      </c>
      <c r="E27" s="20">
        <f t="shared" si="0"/>
        <v>1.1588000000000001</v>
      </c>
    </row>
    <row r="28" spans="1:5" x14ac:dyDescent="0.2">
      <c r="A28" s="19" t="s">
        <v>14</v>
      </c>
      <c r="B28" s="5" t="s">
        <v>6</v>
      </c>
      <c r="C28" s="4">
        <f t="shared" si="1"/>
        <v>43912</v>
      </c>
      <c r="D28" s="60">
        <v>45.26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43913</v>
      </c>
      <c r="D29" s="60">
        <v>20.73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43914</v>
      </c>
      <c r="D30" s="60">
        <v>27.03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43915</v>
      </c>
      <c r="D31" s="60">
        <v>36.950000000000003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43916</v>
      </c>
      <c r="D32" s="60">
        <v>116.77</v>
      </c>
      <c r="E32" s="20">
        <f t="shared" si="0"/>
        <v>2.3353999999999999</v>
      </c>
    </row>
    <row r="33" spans="1:5" x14ac:dyDescent="0.2">
      <c r="A33" s="19" t="s">
        <v>14</v>
      </c>
      <c r="B33" s="5" t="s">
        <v>6</v>
      </c>
      <c r="C33" s="4">
        <f t="shared" si="1"/>
        <v>43917</v>
      </c>
      <c r="D33" s="60">
        <v>248.8</v>
      </c>
      <c r="E33" s="20">
        <f t="shared" si="0"/>
        <v>4.976</v>
      </c>
    </row>
    <row r="34" spans="1:5" x14ac:dyDescent="0.2">
      <c r="A34" s="19" t="s">
        <v>14</v>
      </c>
      <c r="B34" s="5" t="s">
        <v>6</v>
      </c>
      <c r="C34" s="4">
        <f t="shared" si="1"/>
        <v>43918</v>
      </c>
      <c r="D34" s="60">
        <v>123.03</v>
      </c>
      <c r="E34" s="20">
        <f t="shared" si="0"/>
        <v>2.4605999999999999</v>
      </c>
    </row>
    <row r="35" spans="1:5" x14ac:dyDescent="0.2">
      <c r="A35" s="19" t="s">
        <v>14</v>
      </c>
      <c r="B35" s="5" t="s">
        <v>6</v>
      </c>
      <c r="C35" s="4">
        <f t="shared" si="1"/>
        <v>43919</v>
      </c>
      <c r="D35" s="60">
        <v>95.68</v>
      </c>
      <c r="E35" s="20">
        <f t="shared" si="0"/>
        <v>1.9136000000000002</v>
      </c>
    </row>
    <row r="36" spans="1:5" x14ac:dyDescent="0.2">
      <c r="A36" s="19" t="s">
        <v>14</v>
      </c>
      <c r="B36" s="5" t="s">
        <v>6</v>
      </c>
      <c r="C36" s="4">
        <f t="shared" si="1"/>
        <v>43920</v>
      </c>
      <c r="D36" s="60">
        <v>53.84</v>
      </c>
      <c r="E36" s="20">
        <f t="shared" si="0"/>
        <v>1.0768</v>
      </c>
    </row>
    <row r="37" spans="1:5" x14ac:dyDescent="0.2">
      <c r="A37" s="19" t="s">
        <v>14</v>
      </c>
      <c r="B37" s="5" t="s">
        <v>6</v>
      </c>
      <c r="C37" s="4">
        <f t="shared" si="1"/>
        <v>43921</v>
      </c>
      <c r="D37" s="60">
        <v>39.08</v>
      </c>
      <c r="E37" s="20" t="str">
        <f t="shared" si="0"/>
        <v>-</v>
      </c>
    </row>
    <row r="38" spans="1:5" x14ac:dyDescent="0.2">
      <c r="A38" s="85" t="s">
        <v>7</v>
      </c>
      <c r="B38" s="85"/>
      <c r="C38" s="85"/>
      <c r="D38" s="85"/>
      <c r="E38" s="21">
        <f>COUNT(D7:D37)</f>
        <v>29</v>
      </c>
    </row>
    <row r="39" spans="1:5" x14ac:dyDescent="0.2">
      <c r="A39" s="85" t="s">
        <v>8</v>
      </c>
      <c r="B39" s="85"/>
      <c r="C39" s="85"/>
      <c r="D39" s="85"/>
      <c r="E39" s="21">
        <f>'M2'!E37+'M3'!E38</f>
        <v>89</v>
      </c>
    </row>
    <row r="40" spans="1:5" x14ac:dyDescent="0.2">
      <c r="A40" s="85" t="s">
        <v>9</v>
      </c>
      <c r="B40" s="85"/>
      <c r="C40" s="85"/>
      <c r="D40" s="85"/>
      <c r="E40" s="21">
        <f>COUNT(E7:E37)</f>
        <v>8</v>
      </c>
    </row>
    <row r="41" spans="1:5" x14ac:dyDescent="0.2">
      <c r="A41" s="85" t="s">
        <v>10</v>
      </c>
      <c r="B41" s="85"/>
      <c r="C41" s="85"/>
      <c r="D41" s="85"/>
      <c r="E41" s="21">
        <f>'M2'!E39+'M3'!E40</f>
        <v>33</v>
      </c>
    </row>
    <row r="42" spans="1:5" x14ac:dyDescent="0.2">
      <c r="A42" s="85" t="s">
        <v>11</v>
      </c>
      <c r="B42" s="85"/>
      <c r="C42" s="85"/>
      <c r="D42" s="85"/>
      <c r="E42" s="22"/>
    </row>
    <row r="43" spans="1:5" ht="13.5" thickBot="1" x14ac:dyDescent="0.25">
      <c r="A43" s="85" t="s">
        <v>12</v>
      </c>
      <c r="B43" s="85"/>
      <c r="C43" s="85"/>
      <c r="D43" s="85"/>
      <c r="E43" s="23">
        <f>(E38/31)*100</f>
        <v>93.548387096774192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7"/>
  <sheetViews>
    <sheetView workbookViewId="0">
      <selection activeCell="G16" sqref="G16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43922</v>
      </c>
      <c r="D7" s="59">
        <v>27.58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43923</v>
      </c>
      <c r="D8" s="59">
        <v>27.21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43924</v>
      </c>
      <c r="D9" s="59">
        <v>30.94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43925</v>
      </c>
      <c r="D10" s="59">
        <v>33.07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43926</v>
      </c>
      <c r="D11" s="59">
        <v>35.08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43927</v>
      </c>
      <c r="D12" s="59">
        <v>36.26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43928</v>
      </c>
      <c r="D13" s="59">
        <v>30.59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43929</v>
      </c>
      <c r="D14" s="59">
        <v>39.54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43930</v>
      </c>
      <c r="D15" s="59">
        <v>37.44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43931</v>
      </c>
      <c r="D16" s="59">
        <v>41.26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43932</v>
      </c>
      <c r="D17" s="59">
        <v>48.28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43933</v>
      </c>
      <c r="D18" s="59">
        <v>44.75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43934</v>
      </c>
      <c r="D19" s="59">
        <v>33.36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43935</v>
      </c>
      <c r="D20" s="59">
        <v>33.619999999999997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43936</v>
      </c>
      <c r="D21" s="59">
        <v>23.88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43937</v>
      </c>
      <c r="D22" s="59">
        <v>27.12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43938</v>
      </c>
      <c r="D23" s="59">
        <v>26.84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43939</v>
      </c>
      <c r="D24" s="59">
        <v>27.74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43940</v>
      </c>
      <c r="D25" s="59">
        <v>28.72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43941</v>
      </c>
      <c r="D26" s="59">
        <v>27.6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43942</v>
      </c>
      <c r="D27" s="59">
        <v>35.74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43943</v>
      </c>
      <c r="D28" s="59">
        <v>32.75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43944</v>
      </c>
      <c r="D29" s="59">
        <v>33.61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43945</v>
      </c>
      <c r="D30" s="59">
        <v>29.15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43946</v>
      </c>
      <c r="D31" s="59">
        <v>29.82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43947</v>
      </c>
      <c r="D32" s="59">
        <v>30.07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43948</v>
      </c>
      <c r="D33" s="59">
        <v>28.44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43949</v>
      </c>
      <c r="D34" s="59">
        <v>25.04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43950</v>
      </c>
      <c r="D35" s="59">
        <v>29.51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43951</v>
      </c>
      <c r="D36" s="59">
        <v>23.46</v>
      </c>
      <c r="E36" s="20" t="str">
        <f t="shared" si="0"/>
        <v>-</v>
      </c>
    </row>
    <row r="37" spans="1:5" x14ac:dyDescent="0.2">
      <c r="A37" s="68" t="s">
        <v>7</v>
      </c>
      <c r="B37" s="69"/>
      <c r="C37" s="69"/>
      <c r="D37" s="70"/>
      <c r="E37" s="21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1">
        <f>'M3'!E39+'M4'!E37</f>
        <v>119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'M3'!E41+'M4'!E39</f>
        <v>33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31.949000000000009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100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workbookViewId="0">
      <selection activeCell="I7" sqref="I7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43952</v>
      </c>
      <c r="D7" s="59">
        <v>20.62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43953</v>
      </c>
      <c r="D8" s="59">
        <v>18.18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43954</v>
      </c>
      <c r="D9" s="59">
        <v>17.190000000000001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43955</v>
      </c>
      <c r="D10" s="59">
        <v>22.35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43956</v>
      </c>
      <c r="D11" s="59">
        <v>18.68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43957</v>
      </c>
      <c r="D12" s="59">
        <v>19.87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43958</v>
      </c>
      <c r="D13" s="59">
        <v>21.63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43959</v>
      </c>
      <c r="D14" s="59">
        <v>20.43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43960</v>
      </c>
      <c r="D15" s="59">
        <v>22.04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43961</v>
      </c>
      <c r="D16" s="59">
        <v>23.67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43962</v>
      </c>
      <c r="D17" s="59">
        <v>26.85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43963</v>
      </c>
      <c r="D18" s="59">
        <v>35.119999999999997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43964</v>
      </c>
      <c r="D19" s="59">
        <v>38.33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43965</v>
      </c>
      <c r="D20" s="59">
        <v>35.5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43966</v>
      </c>
      <c r="D21" s="59">
        <v>40.65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43967</v>
      </c>
      <c r="D22" s="59">
        <v>53.04</v>
      </c>
      <c r="E22" s="20">
        <f t="shared" si="0"/>
        <v>1.0608</v>
      </c>
    </row>
    <row r="23" spans="1:5" x14ac:dyDescent="0.2">
      <c r="A23" s="19" t="s">
        <v>14</v>
      </c>
      <c r="B23" s="5" t="s">
        <v>6</v>
      </c>
      <c r="C23" s="4">
        <f t="shared" si="1"/>
        <v>43968</v>
      </c>
      <c r="D23" s="59">
        <v>31.44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43969</v>
      </c>
      <c r="D24" s="59">
        <v>36.56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43970</v>
      </c>
      <c r="D25" s="59">
        <v>36.799999999999997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43971</v>
      </c>
      <c r="D26" s="59">
        <v>27.91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43972</v>
      </c>
      <c r="D27" s="59">
        <v>20.93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43973</v>
      </c>
      <c r="D28" s="59">
        <v>33.229999999999997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43974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43975</v>
      </c>
      <c r="D30" s="59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43976</v>
      </c>
      <c r="D31" s="59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43977</v>
      </c>
      <c r="D32" s="59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43978</v>
      </c>
      <c r="D33" s="59">
        <v>21.89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43979</v>
      </c>
      <c r="D34" s="59">
        <v>24.25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43980</v>
      </c>
      <c r="D35" s="59">
        <v>20.49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43981</v>
      </c>
      <c r="D36" s="59">
        <v>26.48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43982</v>
      </c>
      <c r="D37" s="59">
        <v>25.78</v>
      </c>
      <c r="E37" s="20" t="s">
        <v>24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27</v>
      </c>
    </row>
    <row r="39" spans="1:5" x14ac:dyDescent="0.2">
      <c r="A39" s="68" t="s">
        <v>8</v>
      </c>
      <c r="B39" s="69"/>
      <c r="C39" s="69"/>
      <c r="D39" s="70"/>
      <c r="E39" s="21">
        <f>'M4'!E38+'M5'!E38</f>
        <v>146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1</v>
      </c>
    </row>
    <row r="41" spans="1:5" x14ac:dyDescent="0.2">
      <c r="A41" s="68" t="s">
        <v>10</v>
      </c>
      <c r="B41" s="69"/>
      <c r="C41" s="69"/>
      <c r="D41" s="70"/>
      <c r="E41" s="21">
        <f>'M4'!E40+'M5'!E40</f>
        <v>34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27.404074074074067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87.096774193548384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40"/>
  <sheetViews>
    <sheetView workbookViewId="0">
      <selection activeCell="I17" sqref="I17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74" t="s">
        <v>17</v>
      </c>
      <c r="B1" s="75"/>
      <c r="C1" s="75"/>
      <c r="D1" s="75"/>
      <c r="E1" s="75"/>
    </row>
    <row r="2" spans="1:7" ht="13.5" thickBot="1" x14ac:dyDescent="0.25">
      <c r="A2" s="81"/>
      <c r="B2" s="75"/>
      <c r="C2" s="75"/>
      <c r="D2" s="75"/>
      <c r="E2" s="75"/>
    </row>
    <row r="3" spans="1:7" ht="38.25" x14ac:dyDescent="0.2">
      <c r="A3" s="82" t="s">
        <v>0</v>
      </c>
      <c r="B3" s="82" t="s">
        <v>1</v>
      </c>
      <c r="C3" s="86" t="s">
        <v>2</v>
      </c>
      <c r="D3" s="52" t="s">
        <v>3</v>
      </c>
      <c r="E3" s="33" t="s">
        <v>4</v>
      </c>
    </row>
    <row r="4" spans="1:7" ht="25.5" x14ac:dyDescent="0.2">
      <c r="A4" s="83"/>
      <c r="B4" s="83"/>
      <c r="C4" s="87"/>
      <c r="D4" s="45" t="s">
        <v>18</v>
      </c>
      <c r="E4" s="34" t="s">
        <v>5</v>
      </c>
    </row>
    <row r="5" spans="1:7" ht="15" thickBot="1" x14ac:dyDescent="0.25">
      <c r="A5" s="84"/>
      <c r="B5" s="84"/>
      <c r="C5" s="88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43983</v>
      </c>
      <c r="D7" s="59">
        <v>34.840000000000003</v>
      </c>
      <c r="E7" s="20" t="str">
        <f>IF(D7&gt;50,D7/50,IF(D7&lt;=50,"-"))</f>
        <v>-</v>
      </c>
      <c r="G7" s="58"/>
    </row>
    <row r="8" spans="1:7" x14ac:dyDescent="0.2">
      <c r="A8" s="19" t="s">
        <v>14</v>
      </c>
      <c r="B8" s="5" t="s">
        <v>6</v>
      </c>
      <c r="C8" s="4">
        <f>C7+1</f>
        <v>43984</v>
      </c>
      <c r="D8" s="62">
        <v>24.28</v>
      </c>
      <c r="E8" s="20" t="str">
        <f t="shared" ref="E8:E36" si="0">IF(D8&gt;50,D8/50,IF(D8&lt;=50,"-"))</f>
        <v>-</v>
      </c>
      <c r="G8" s="58"/>
    </row>
    <row r="9" spans="1:7" x14ac:dyDescent="0.2">
      <c r="A9" s="19" t="s">
        <v>14</v>
      </c>
      <c r="B9" s="5" t="s">
        <v>6</v>
      </c>
      <c r="C9" s="4">
        <f t="shared" ref="C9:C36" si="1">C8+1</f>
        <v>43985</v>
      </c>
      <c r="D9" s="59">
        <v>23.97</v>
      </c>
      <c r="E9" s="20" t="str">
        <f t="shared" si="0"/>
        <v>-</v>
      </c>
      <c r="G9" s="58"/>
    </row>
    <row r="10" spans="1:7" x14ac:dyDescent="0.2">
      <c r="A10" s="19" t="s">
        <v>14</v>
      </c>
      <c r="B10" s="5" t="s">
        <v>6</v>
      </c>
      <c r="C10" s="4">
        <f t="shared" si="1"/>
        <v>43986</v>
      </c>
      <c r="D10" s="59">
        <v>27.08</v>
      </c>
      <c r="E10" s="20" t="str">
        <f t="shared" si="0"/>
        <v>-</v>
      </c>
      <c r="G10" s="58"/>
    </row>
    <row r="11" spans="1:7" x14ac:dyDescent="0.2">
      <c r="A11" s="19" t="s">
        <v>14</v>
      </c>
      <c r="B11" s="5" t="s">
        <v>6</v>
      </c>
      <c r="C11" s="4">
        <f t="shared" si="1"/>
        <v>43987</v>
      </c>
      <c r="D11" s="59">
        <v>45.11</v>
      </c>
      <c r="E11" s="20" t="str">
        <f t="shared" si="0"/>
        <v>-</v>
      </c>
      <c r="G11" s="58"/>
    </row>
    <row r="12" spans="1:7" x14ac:dyDescent="0.2">
      <c r="A12" s="19" t="s">
        <v>14</v>
      </c>
      <c r="B12" s="5" t="s">
        <v>6</v>
      </c>
      <c r="C12" s="4">
        <f t="shared" si="1"/>
        <v>43988</v>
      </c>
      <c r="D12" s="59">
        <v>25.2</v>
      </c>
      <c r="E12" s="20" t="str">
        <f t="shared" si="0"/>
        <v>-</v>
      </c>
      <c r="G12" s="58"/>
    </row>
    <row r="13" spans="1:7" x14ac:dyDescent="0.2">
      <c r="A13" s="19" t="s">
        <v>14</v>
      </c>
      <c r="B13" s="5" t="s">
        <v>6</v>
      </c>
      <c r="C13" s="4">
        <f t="shared" si="1"/>
        <v>43989</v>
      </c>
      <c r="D13" s="59">
        <v>40.340000000000003</v>
      </c>
      <c r="E13" s="20" t="str">
        <f t="shared" si="0"/>
        <v>-</v>
      </c>
      <c r="G13" s="58"/>
    </row>
    <row r="14" spans="1:7" x14ac:dyDescent="0.2">
      <c r="A14" s="19" t="s">
        <v>14</v>
      </c>
      <c r="B14" s="5" t="s">
        <v>6</v>
      </c>
      <c r="C14" s="4">
        <f t="shared" si="1"/>
        <v>43990</v>
      </c>
      <c r="D14" s="59">
        <v>56.18</v>
      </c>
      <c r="E14" s="20">
        <f t="shared" si="0"/>
        <v>1.1235999999999999</v>
      </c>
      <c r="G14" s="58"/>
    </row>
    <row r="15" spans="1:7" x14ac:dyDescent="0.2">
      <c r="A15" s="19" t="s">
        <v>14</v>
      </c>
      <c r="B15" s="5" t="s">
        <v>6</v>
      </c>
      <c r="C15" s="4">
        <f t="shared" si="1"/>
        <v>43991</v>
      </c>
      <c r="D15" s="59">
        <v>56.5</v>
      </c>
      <c r="E15" s="20">
        <f t="shared" si="0"/>
        <v>1.1299999999999999</v>
      </c>
      <c r="G15" s="58"/>
    </row>
    <row r="16" spans="1:7" x14ac:dyDescent="0.2">
      <c r="A16" s="19" t="s">
        <v>14</v>
      </c>
      <c r="B16" s="5" t="s">
        <v>6</v>
      </c>
      <c r="C16" s="4">
        <f t="shared" si="1"/>
        <v>43992</v>
      </c>
      <c r="D16" s="59">
        <v>86.69</v>
      </c>
      <c r="E16" s="20">
        <f t="shared" si="0"/>
        <v>1.7338</v>
      </c>
      <c r="G16" s="58"/>
    </row>
    <row r="17" spans="1:7" x14ac:dyDescent="0.2">
      <c r="A17" s="19" t="s">
        <v>14</v>
      </c>
      <c r="B17" s="5" t="s">
        <v>6</v>
      </c>
      <c r="C17" s="4">
        <f t="shared" si="1"/>
        <v>43993</v>
      </c>
      <c r="D17" s="59">
        <v>32.51</v>
      </c>
      <c r="E17" s="20" t="str">
        <f t="shared" si="0"/>
        <v>-</v>
      </c>
      <c r="G17" s="58"/>
    </row>
    <row r="18" spans="1:7" x14ac:dyDescent="0.2">
      <c r="A18" s="19" t="s">
        <v>14</v>
      </c>
      <c r="B18" s="5" t="s">
        <v>6</v>
      </c>
      <c r="C18" s="4">
        <f t="shared" si="1"/>
        <v>43994</v>
      </c>
      <c r="D18" s="59">
        <v>32.57</v>
      </c>
      <c r="E18" s="20" t="str">
        <f t="shared" si="0"/>
        <v>-</v>
      </c>
      <c r="G18" s="58"/>
    </row>
    <row r="19" spans="1:7" x14ac:dyDescent="0.2">
      <c r="A19" s="19" t="s">
        <v>14</v>
      </c>
      <c r="B19" s="5" t="s">
        <v>6</v>
      </c>
      <c r="C19" s="4">
        <f t="shared" si="1"/>
        <v>43995</v>
      </c>
      <c r="D19" s="59">
        <v>35.409999999999997</v>
      </c>
      <c r="E19" s="20" t="str">
        <f t="shared" si="0"/>
        <v>-</v>
      </c>
      <c r="G19" s="58"/>
    </row>
    <row r="20" spans="1:7" x14ac:dyDescent="0.2">
      <c r="A20" s="19" t="s">
        <v>14</v>
      </c>
      <c r="B20" s="5" t="s">
        <v>6</v>
      </c>
      <c r="C20" s="4">
        <f t="shared" si="1"/>
        <v>43996</v>
      </c>
      <c r="D20" s="59">
        <v>44.55</v>
      </c>
      <c r="E20" s="20" t="str">
        <f t="shared" si="0"/>
        <v>-</v>
      </c>
      <c r="G20" s="58"/>
    </row>
    <row r="21" spans="1:7" x14ac:dyDescent="0.2">
      <c r="A21" s="19" t="s">
        <v>14</v>
      </c>
      <c r="B21" s="5" t="s">
        <v>6</v>
      </c>
      <c r="C21" s="4">
        <f t="shared" si="1"/>
        <v>43997</v>
      </c>
      <c r="D21" s="59">
        <v>25.21</v>
      </c>
      <c r="E21" s="20" t="str">
        <f t="shared" si="0"/>
        <v>-</v>
      </c>
      <c r="G21" s="58"/>
    </row>
    <row r="22" spans="1:7" x14ac:dyDescent="0.2">
      <c r="A22" s="19" t="s">
        <v>14</v>
      </c>
      <c r="B22" s="5" t="s">
        <v>6</v>
      </c>
      <c r="C22" s="4">
        <f t="shared" si="1"/>
        <v>43998</v>
      </c>
      <c r="D22" s="59">
        <v>20.25</v>
      </c>
      <c r="E22" s="20" t="str">
        <f t="shared" si="0"/>
        <v>-</v>
      </c>
      <c r="G22" s="58"/>
    </row>
    <row r="23" spans="1:7" x14ac:dyDescent="0.2">
      <c r="A23" s="19" t="s">
        <v>14</v>
      </c>
      <c r="B23" s="5" t="s">
        <v>6</v>
      </c>
      <c r="C23" s="4">
        <f t="shared" si="1"/>
        <v>43999</v>
      </c>
      <c r="D23" s="59">
        <v>28.52</v>
      </c>
      <c r="E23" s="20" t="str">
        <f t="shared" si="0"/>
        <v>-</v>
      </c>
      <c r="G23" s="58"/>
    </row>
    <row r="24" spans="1:7" x14ac:dyDescent="0.2">
      <c r="A24" s="19" t="s">
        <v>14</v>
      </c>
      <c r="B24" s="5" t="s">
        <v>6</v>
      </c>
      <c r="C24" s="4">
        <f t="shared" si="1"/>
        <v>44000</v>
      </c>
      <c r="D24" s="62">
        <v>32.67</v>
      </c>
      <c r="E24" s="20" t="str">
        <f t="shared" si="0"/>
        <v>-</v>
      </c>
      <c r="G24" s="58"/>
    </row>
    <row r="25" spans="1:7" x14ac:dyDescent="0.2">
      <c r="A25" s="19" t="s">
        <v>14</v>
      </c>
      <c r="B25" s="5" t="s">
        <v>6</v>
      </c>
      <c r="C25" s="4">
        <f t="shared" si="1"/>
        <v>44001</v>
      </c>
      <c r="D25" s="59">
        <v>23.7</v>
      </c>
      <c r="E25" s="20" t="str">
        <f t="shared" si="0"/>
        <v>-</v>
      </c>
      <c r="G25" s="58"/>
    </row>
    <row r="26" spans="1:7" x14ac:dyDescent="0.2">
      <c r="A26" s="19" t="s">
        <v>14</v>
      </c>
      <c r="B26" s="5" t="s">
        <v>6</v>
      </c>
      <c r="C26" s="4">
        <f t="shared" si="1"/>
        <v>44002</v>
      </c>
      <c r="D26" s="59">
        <v>19</v>
      </c>
      <c r="E26" s="20" t="str">
        <f t="shared" si="0"/>
        <v>-</v>
      </c>
      <c r="G26" s="58"/>
    </row>
    <row r="27" spans="1:7" x14ac:dyDescent="0.2">
      <c r="A27" s="19" t="s">
        <v>14</v>
      </c>
      <c r="B27" s="5" t="s">
        <v>6</v>
      </c>
      <c r="C27" s="4">
        <f t="shared" si="1"/>
        <v>44003</v>
      </c>
      <c r="D27" s="59">
        <v>23.04</v>
      </c>
      <c r="E27" s="20" t="str">
        <f t="shared" si="0"/>
        <v>-</v>
      </c>
      <c r="G27" s="58"/>
    </row>
    <row r="28" spans="1:7" x14ac:dyDescent="0.2">
      <c r="A28" s="19" t="s">
        <v>14</v>
      </c>
      <c r="B28" s="5" t="s">
        <v>6</v>
      </c>
      <c r="C28" s="4">
        <f t="shared" si="1"/>
        <v>44004</v>
      </c>
      <c r="D28" s="59">
        <v>24.99</v>
      </c>
      <c r="E28" s="20" t="str">
        <f t="shared" si="0"/>
        <v>-</v>
      </c>
      <c r="G28" s="58"/>
    </row>
    <row r="29" spans="1:7" x14ac:dyDescent="0.2">
      <c r="A29" s="19" t="s">
        <v>14</v>
      </c>
      <c r="B29" s="5" t="s">
        <v>6</v>
      </c>
      <c r="C29" s="4">
        <f t="shared" si="1"/>
        <v>44005</v>
      </c>
      <c r="D29" s="59">
        <v>23.16</v>
      </c>
      <c r="E29" s="20" t="str">
        <f t="shared" si="0"/>
        <v>-</v>
      </c>
      <c r="G29" s="58"/>
    </row>
    <row r="30" spans="1:7" x14ac:dyDescent="0.2">
      <c r="A30" s="19" t="s">
        <v>14</v>
      </c>
      <c r="B30" s="5" t="s">
        <v>6</v>
      </c>
      <c r="C30" s="4">
        <f t="shared" si="1"/>
        <v>44006</v>
      </c>
      <c r="D30" s="59">
        <v>21.64</v>
      </c>
      <c r="E30" s="20" t="str">
        <f t="shared" si="0"/>
        <v>-</v>
      </c>
      <c r="G30" s="58"/>
    </row>
    <row r="31" spans="1:7" x14ac:dyDescent="0.2">
      <c r="A31" s="19" t="s">
        <v>14</v>
      </c>
      <c r="B31" s="5" t="s">
        <v>6</v>
      </c>
      <c r="C31" s="4">
        <f t="shared" si="1"/>
        <v>44007</v>
      </c>
      <c r="D31" s="59">
        <v>27.98</v>
      </c>
      <c r="E31" s="20" t="str">
        <f t="shared" si="0"/>
        <v>-</v>
      </c>
      <c r="G31" s="58"/>
    </row>
    <row r="32" spans="1:7" x14ac:dyDescent="0.2">
      <c r="A32" s="19" t="s">
        <v>14</v>
      </c>
      <c r="B32" s="5" t="s">
        <v>6</v>
      </c>
      <c r="C32" s="4">
        <f t="shared" si="1"/>
        <v>44008</v>
      </c>
      <c r="D32" s="59">
        <v>31.96</v>
      </c>
      <c r="E32" s="20" t="str">
        <f t="shared" si="0"/>
        <v>-</v>
      </c>
      <c r="G32" s="58"/>
    </row>
    <row r="33" spans="1:7" x14ac:dyDescent="0.2">
      <c r="A33" s="19" t="s">
        <v>14</v>
      </c>
      <c r="B33" s="5" t="s">
        <v>6</v>
      </c>
      <c r="C33" s="4">
        <f t="shared" si="1"/>
        <v>44009</v>
      </c>
      <c r="D33" s="59">
        <v>41.17</v>
      </c>
      <c r="E33" s="20" t="str">
        <f t="shared" si="0"/>
        <v>-</v>
      </c>
      <c r="G33" s="58"/>
    </row>
    <row r="34" spans="1:7" x14ac:dyDescent="0.2">
      <c r="A34" s="19" t="s">
        <v>14</v>
      </c>
      <c r="B34" s="5" t="s">
        <v>6</v>
      </c>
      <c r="C34" s="4">
        <f t="shared" si="1"/>
        <v>44010</v>
      </c>
      <c r="D34" s="59">
        <v>24.98</v>
      </c>
      <c r="E34" s="20" t="str">
        <f t="shared" si="0"/>
        <v>-</v>
      </c>
      <c r="G34" s="58"/>
    </row>
    <row r="35" spans="1:7" x14ac:dyDescent="0.2">
      <c r="A35" s="19" t="s">
        <v>14</v>
      </c>
      <c r="B35" s="5" t="s">
        <v>6</v>
      </c>
      <c r="C35" s="4">
        <f t="shared" si="1"/>
        <v>44011</v>
      </c>
      <c r="D35" s="59">
        <v>29.2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44012</v>
      </c>
      <c r="D36" s="59">
        <v>31.92</v>
      </c>
      <c r="E36" s="20" t="str">
        <f t="shared" si="0"/>
        <v>-</v>
      </c>
    </row>
    <row r="37" spans="1:7" x14ac:dyDescent="0.2">
      <c r="A37" s="68" t="s">
        <v>7</v>
      </c>
      <c r="B37" s="69"/>
      <c r="C37" s="69"/>
      <c r="D37" s="70"/>
      <c r="E37" s="27">
        <f>COUNT(D7:D36)</f>
        <v>30</v>
      </c>
    </row>
    <row r="38" spans="1:7" x14ac:dyDescent="0.2">
      <c r="A38" s="68" t="s">
        <v>8</v>
      </c>
      <c r="B38" s="69"/>
      <c r="C38" s="69"/>
      <c r="D38" s="70"/>
      <c r="E38" s="27">
        <f>'M5'!E39+'M6'!E37</f>
        <v>176</v>
      </c>
    </row>
    <row r="39" spans="1:7" x14ac:dyDescent="0.2">
      <c r="A39" s="68" t="s">
        <v>9</v>
      </c>
      <c r="B39" s="69"/>
      <c r="C39" s="69"/>
      <c r="D39" s="70"/>
      <c r="E39" s="27">
        <f>COUNT(E7:E36)</f>
        <v>3</v>
      </c>
    </row>
    <row r="40" spans="1:7" x14ac:dyDescent="0.2">
      <c r="A40" s="68" t="s">
        <v>10</v>
      </c>
      <c r="B40" s="69"/>
      <c r="C40" s="69"/>
      <c r="D40" s="70"/>
      <c r="E40" s="27">
        <f>'M5'!E41+'M6'!E39</f>
        <v>37</v>
      </c>
    </row>
    <row r="41" spans="1:7" x14ac:dyDescent="0.2">
      <c r="A41" s="68" t="s">
        <v>11</v>
      </c>
      <c r="B41" s="69"/>
      <c r="C41" s="69"/>
      <c r="D41" s="70"/>
      <c r="E41" s="35">
        <f>AVERAGE(D7:D36)</f>
        <v>33.153999999999996</v>
      </c>
    </row>
    <row r="42" spans="1:7" ht="13.5" thickBot="1" x14ac:dyDescent="0.25">
      <c r="A42" s="71" t="s">
        <v>12</v>
      </c>
      <c r="B42" s="72"/>
      <c r="C42" s="72"/>
      <c r="D42" s="73"/>
      <c r="E42" s="36">
        <f>(E37/30)*100</f>
        <v>100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9:D39"/>
    <mergeCell ref="A37:D37"/>
    <mergeCell ref="A38:D38"/>
    <mergeCell ref="A41:D41"/>
    <mergeCell ref="A42:D42"/>
    <mergeCell ref="A40:D4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8"/>
  <sheetViews>
    <sheetView workbookViewId="0">
      <selection activeCell="Q23" sqref="Q23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74" t="s">
        <v>17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12" t="s">
        <v>3</v>
      </c>
      <c r="E3" s="12" t="s">
        <v>4</v>
      </c>
    </row>
    <row r="4" spans="1:5" ht="25.5" x14ac:dyDescent="0.2">
      <c r="A4" s="83"/>
      <c r="B4" s="83"/>
      <c r="C4" s="83"/>
      <c r="D4" s="45" t="s">
        <v>18</v>
      </c>
      <c r="E4" s="1" t="s">
        <v>5</v>
      </c>
    </row>
    <row r="5" spans="1:5" ht="15" thickBot="1" x14ac:dyDescent="0.25">
      <c r="A5" s="84"/>
      <c r="B5" s="84"/>
      <c r="C5" s="84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44013</v>
      </c>
      <c r="D7" s="60">
        <v>26.79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44014</v>
      </c>
      <c r="D8" s="60">
        <v>24.27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44015</v>
      </c>
      <c r="D9" s="60">
        <v>23.84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44016</v>
      </c>
      <c r="D10" s="60">
        <v>29.83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44017</v>
      </c>
      <c r="D11" s="60">
        <v>28.51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44018</v>
      </c>
      <c r="D12" s="60">
        <v>34.31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44019</v>
      </c>
      <c r="D13" s="60">
        <v>46.64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44020</v>
      </c>
      <c r="D14" s="60">
        <v>20.47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44021</v>
      </c>
      <c r="D15" s="60">
        <v>20.46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44022</v>
      </c>
      <c r="D16" s="60">
        <v>24.05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44023</v>
      </c>
      <c r="D17" s="60">
        <v>27.86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44024</v>
      </c>
      <c r="D18" s="60">
        <v>31.79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44025</v>
      </c>
      <c r="D19" s="60">
        <v>29.28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44026</v>
      </c>
      <c r="D20" s="60">
        <v>21.02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44027</v>
      </c>
      <c r="D21" s="60">
        <v>19.77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44028</v>
      </c>
      <c r="D22" s="60">
        <v>22.27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44029</v>
      </c>
      <c r="D23" s="60">
        <v>20.440000000000001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44030</v>
      </c>
      <c r="D24" s="60">
        <v>28.36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44031</v>
      </c>
      <c r="D25" s="60">
        <v>31.98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44032</v>
      </c>
      <c r="D26" s="60">
        <v>25.35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44033</v>
      </c>
      <c r="D27" s="60">
        <v>23.88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44034</v>
      </c>
      <c r="D28" s="60">
        <v>28.34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44035</v>
      </c>
      <c r="D29" s="60">
        <v>30.49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44036</v>
      </c>
      <c r="D30" s="60">
        <v>28.79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44037</v>
      </c>
      <c r="D31" s="60">
        <v>28.14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44038</v>
      </c>
      <c r="D32" s="60">
        <v>33.4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44039</v>
      </c>
      <c r="D33" s="60">
        <v>26.9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44040</v>
      </c>
      <c r="D34" s="60">
        <v>30.84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44041</v>
      </c>
      <c r="D35" s="60">
        <v>32.14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44042</v>
      </c>
      <c r="D36" s="60">
        <v>33.71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44043</v>
      </c>
      <c r="D37" s="60">
        <v>28.07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1">
        <f>COUNT(D7:D37)</f>
        <v>31</v>
      </c>
    </row>
    <row r="39" spans="1:5" x14ac:dyDescent="0.2">
      <c r="A39" s="68" t="s">
        <v>8</v>
      </c>
      <c r="B39" s="69"/>
      <c r="C39" s="69"/>
      <c r="D39" s="70"/>
      <c r="E39" s="21">
        <f>'M6'!E38+'M7'!E38</f>
        <v>207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'M6'!E40+'M7'!E40</f>
        <v>37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27.806129032258063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autoFilter ref="D1:D48" xr:uid="{00000000-0009-0000-0000-000006000000}"/>
  <mergeCells count="11">
    <mergeCell ref="A1:E1"/>
    <mergeCell ref="A2:E2"/>
    <mergeCell ref="A3:A5"/>
    <mergeCell ref="B3:B5"/>
    <mergeCell ref="C3:C5"/>
    <mergeCell ref="A38:D38"/>
    <mergeCell ref="A40:D40"/>
    <mergeCell ref="A39:D39"/>
    <mergeCell ref="A41:D41"/>
    <mergeCell ref="A43:D43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48"/>
  <sheetViews>
    <sheetView workbookViewId="0">
      <selection activeCell="K20" sqref="K20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74" t="s">
        <v>17</v>
      </c>
      <c r="B1" s="75"/>
      <c r="C1" s="75"/>
      <c r="D1" s="75"/>
      <c r="E1" s="75"/>
    </row>
    <row r="2" spans="1:21" ht="13.5" thickBot="1" x14ac:dyDescent="0.25">
      <c r="A2" s="81"/>
      <c r="B2" s="75"/>
      <c r="C2" s="75"/>
      <c r="D2" s="75"/>
      <c r="E2" s="75"/>
    </row>
    <row r="3" spans="1:21" ht="38.25" x14ac:dyDescent="0.2">
      <c r="A3" s="82" t="s">
        <v>0</v>
      </c>
      <c r="B3" s="82" t="s">
        <v>1</v>
      </c>
      <c r="C3" s="82" t="s">
        <v>2</v>
      </c>
      <c r="D3" s="53" t="s">
        <v>3</v>
      </c>
      <c r="E3" s="53" t="s">
        <v>4</v>
      </c>
    </row>
    <row r="4" spans="1:21" ht="25.5" x14ac:dyDescent="0.2">
      <c r="A4" s="83"/>
      <c r="B4" s="83"/>
      <c r="C4" s="83"/>
      <c r="D4" s="45" t="s">
        <v>18</v>
      </c>
      <c r="E4" s="1" t="s">
        <v>5</v>
      </c>
    </row>
    <row r="5" spans="1:21" ht="15" thickBot="1" x14ac:dyDescent="0.25">
      <c r="A5" s="84"/>
      <c r="B5" s="84"/>
      <c r="C5" s="84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44044</v>
      </c>
      <c r="D7" s="64">
        <v>25.93</v>
      </c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44045</v>
      </c>
      <c r="D8" s="64">
        <v>21.49</v>
      </c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44046</v>
      </c>
      <c r="D9" s="64">
        <v>18.28</v>
      </c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44047</v>
      </c>
      <c r="D10" s="64">
        <v>20.38</v>
      </c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44048</v>
      </c>
      <c r="D11" s="64">
        <v>23.75</v>
      </c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44049</v>
      </c>
      <c r="D12" s="64">
        <v>27.96</v>
      </c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44050</v>
      </c>
      <c r="D13" s="64">
        <v>39.15</v>
      </c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44051</v>
      </c>
      <c r="D14" s="64">
        <v>39.799999999999997</v>
      </c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44052</v>
      </c>
      <c r="D15" s="64">
        <v>38.4</v>
      </c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44053</v>
      </c>
      <c r="D16" s="64">
        <v>34.76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44054</v>
      </c>
      <c r="D17" s="64">
        <v>32.14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44055</v>
      </c>
      <c r="D18" s="64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44056</v>
      </c>
      <c r="D19" s="64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44057</v>
      </c>
      <c r="D20" s="64">
        <v>23.74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44058</v>
      </c>
      <c r="D21" s="64">
        <v>20.27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44059</v>
      </c>
      <c r="D22" s="64">
        <v>22.12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44060</v>
      </c>
      <c r="D23" s="65">
        <v>26.79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44061</v>
      </c>
      <c r="D24" s="65">
        <v>26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44062</v>
      </c>
      <c r="D25" s="65">
        <v>25.81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44063</v>
      </c>
      <c r="D26" s="65">
        <v>21.65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44064</v>
      </c>
      <c r="D27" s="65">
        <v>27.43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44065</v>
      </c>
      <c r="D28" s="65">
        <v>28.88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44066</v>
      </c>
      <c r="D29" s="65">
        <v>27.98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44067</v>
      </c>
      <c r="D30" s="65">
        <v>29.22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44068</v>
      </c>
      <c r="D31" s="65">
        <v>23.05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44069</v>
      </c>
      <c r="D32" s="65">
        <v>23.78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44070</v>
      </c>
      <c r="D33" s="65">
        <v>27.56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44071</v>
      </c>
      <c r="D34" s="65">
        <v>28.98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44072</v>
      </c>
      <c r="D35" s="65">
        <v>25.83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44073</v>
      </c>
      <c r="D36" s="65">
        <v>23.46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44074</v>
      </c>
      <c r="D37" s="65">
        <v>24.48</v>
      </c>
      <c r="E37" s="20" t="str">
        <f t="shared" si="0"/>
        <v>-</v>
      </c>
    </row>
    <row r="38" spans="1:5" x14ac:dyDescent="0.2">
      <c r="A38" s="68" t="s">
        <v>7</v>
      </c>
      <c r="B38" s="69"/>
      <c r="C38" s="69"/>
      <c r="D38" s="70"/>
      <c r="E38" s="27">
        <f>COUNT(D7:D37)</f>
        <v>29</v>
      </c>
    </row>
    <row r="39" spans="1:5" x14ac:dyDescent="0.2">
      <c r="A39" s="68" t="s">
        <v>8</v>
      </c>
      <c r="B39" s="69"/>
      <c r="C39" s="69"/>
      <c r="D39" s="70"/>
      <c r="E39" s="21">
        <f>'M7'!E39+'M8'!E38</f>
        <v>236</v>
      </c>
    </row>
    <row r="40" spans="1:5" x14ac:dyDescent="0.2">
      <c r="A40" s="68" t="s">
        <v>9</v>
      </c>
      <c r="B40" s="69"/>
      <c r="C40" s="69"/>
      <c r="D40" s="70"/>
      <c r="E40" s="21">
        <f>COUNT(E7:E37)</f>
        <v>0</v>
      </c>
    </row>
    <row r="41" spans="1:5" x14ac:dyDescent="0.2">
      <c r="A41" s="68" t="s">
        <v>10</v>
      </c>
      <c r="B41" s="69"/>
      <c r="C41" s="69"/>
      <c r="D41" s="70"/>
      <c r="E41" s="21">
        <f>'M7'!E41+'M8'!E40</f>
        <v>37</v>
      </c>
    </row>
    <row r="42" spans="1:5" x14ac:dyDescent="0.2">
      <c r="A42" s="68" t="s">
        <v>11</v>
      </c>
      <c r="B42" s="69"/>
      <c r="C42" s="69"/>
      <c r="D42" s="70"/>
      <c r="E42" s="22">
        <f>AVERAGE(D7:D37)</f>
        <v>26.864482758620692</v>
      </c>
    </row>
    <row r="43" spans="1:5" ht="13.5" thickBot="1" x14ac:dyDescent="0.25">
      <c r="A43" s="71" t="s">
        <v>12</v>
      </c>
      <c r="B43" s="72"/>
      <c r="C43" s="72"/>
      <c r="D43" s="73"/>
      <c r="E43" s="23">
        <f>(E38/31)*100</f>
        <v>93.548387096774192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7"/>
  <sheetViews>
    <sheetView workbookViewId="0">
      <selection activeCell="G5" sqref="G5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74" t="s">
        <v>20</v>
      </c>
      <c r="B1" s="75"/>
      <c r="C1" s="75"/>
      <c r="D1" s="75"/>
      <c r="E1" s="75"/>
    </row>
    <row r="2" spans="1:5" ht="13.5" thickBot="1" x14ac:dyDescent="0.25">
      <c r="A2" s="81"/>
      <c r="B2" s="75"/>
      <c r="C2" s="75"/>
      <c r="D2" s="75"/>
      <c r="E2" s="75"/>
    </row>
    <row r="3" spans="1:5" ht="38.25" x14ac:dyDescent="0.2">
      <c r="A3" s="82" t="s">
        <v>0</v>
      </c>
      <c r="B3" s="82" t="s">
        <v>1</v>
      </c>
      <c r="C3" s="82" t="s">
        <v>2</v>
      </c>
      <c r="D3" s="28" t="s">
        <v>3</v>
      </c>
      <c r="E3" s="12" t="s">
        <v>4</v>
      </c>
    </row>
    <row r="4" spans="1:5" ht="25.5" x14ac:dyDescent="0.2">
      <c r="A4" s="83"/>
      <c r="B4" s="83"/>
      <c r="C4" s="83"/>
      <c r="D4" s="29" t="s">
        <v>21</v>
      </c>
      <c r="E4" s="1" t="s">
        <v>5</v>
      </c>
    </row>
    <row r="5" spans="1:5" ht="15" thickBot="1" x14ac:dyDescent="0.25">
      <c r="A5" s="84"/>
      <c r="B5" s="84"/>
      <c r="C5" s="84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44075</v>
      </c>
      <c r="D7" s="59">
        <v>26.92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44076</v>
      </c>
      <c r="D8" s="59">
        <v>30.93</v>
      </c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44077</v>
      </c>
      <c r="D9" s="59">
        <v>28.47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44078</v>
      </c>
      <c r="D10" s="59">
        <v>23.4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44079</v>
      </c>
      <c r="D11" s="59">
        <v>21.24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44080</v>
      </c>
      <c r="D12" s="59">
        <v>30.39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44081</v>
      </c>
      <c r="D13" s="59">
        <v>39.840000000000003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44082</v>
      </c>
      <c r="D14" s="59">
        <v>44.28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44083</v>
      </c>
      <c r="D15" s="59">
        <v>25.89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44084</v>
      </c>
      <c r="D16" s="59">
        <v>19.84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44085</v>
      </c>
      <c r="D17" s="59">
        <v>23.74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44086</v>
      </c>
      <c r="D18" s="59">
        <v>32.18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44087</v>
      </c>
      <c r="D19" s="59">
        <v>39.01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44088</v>
      </c>
      <c r="D20" s="59">
        <v>46.68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44089</v>
      </c>
      <c r="D21" s="59">
        <v>42.16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44090</v>
      </c>
      <c r="D22" s="59">
        <v>35.74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44091</v>
      </c>
      <c r="D23" s="59">
        <v>30.4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44092</v>
      </c>
      <c r="D24" s="59">
        <v>40.56</v>
      </c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44093</v>
      </c>
      <c r="D25" s="59">
        <v>31.58</v>
      </c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44094</v>
      </c>
      <c r="D26" s="59">
        <v>23.03</v>
      </c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44095</v>
      </c>
      <c r="D27" s="59">
        <v>25.42</v>
      </c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44096</v>
      </c>
      <c r="D28" s="59">
        <v>25.03</v>
      </c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44097</v>
      </c>
      <c r="D29" s="59">
        <v>27.89</v>
      </c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44098</v>
      </c>
      <c r="D30" s="59">
        <v>35.44</v>
      </c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44099</v>
      </c>
      <c r="D31" s="59">
        <v>41.05</v>
      </c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44100</v>
      </c>
      <c r="D32" s="59">
        <v>37</v>
      </c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44101</v>
      </c>
      <c r="D33" s="59">
        <v>18.89</v>
      </c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44102</v>
      </c>
      <c r="D34" s="59">
        <v>28.63</v>
      </c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44103</v>
      </c>
      <c r="D35" s="59">
        <v>28.38</v>
      </c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44104</v>
      </c>
      <c r="D36" s="59">
        <v>16.489999999999998</v>
      </c>
      <c r="E36" s="20" t="str">
        <f t="shared" si="2"/>
        <v>-</v>
      </c>
    </row>
    <row r="37" spans="1:5" x14ac:dyDescent="0.2">
      <c r="A37" s="68" t="s">
        <v>7</v>
      </c>
      <c r="B37" s="69"/>
      <c r="C37" s="69"/>
      <c r="D37" s="70"/>
      <c r="E37" s="27">
        <f>COUNT(D7:D36)</f>
        <v>30</v>
      </c>
    </row>
    <row r="38" spans="1:5" x14ac:dyDescent="0.2">
      <c r="A38" s="68" t="s">
        <v>8</v>
      </c>
      <c r="B38" s="69"/>
      <c r="C38" s="69"/>
      <c r="D38" s="70"/>
      <c r="E38" s="21">
        <f>'M8'!E39+'M9'!E37</f>
        <v>266</v>
      </c>
    </row>
    <row r="39" spans="1:5" x14ac:dyDescent="0.2">
      <c r="A39" s="68" t="s">
        <v>9</v>
      </c>
      <c r="B39" s="69"/>
      <c r="C39" s="69"/>
      <c r="D39" s="70"/>
      <c r="E39" s="21">
        <f>COUNT(E7:E36)</f>
        <v>0</v>
      </c>
    </row>
    <row r="40" spans="1:5" x14ac:dyDescent="0.2">
      <c r="A40" s="68" t="s">
        <v>10</v>
      </c>
      <c r="B40" s="69"/>
      <c r="C40" s="69"/>
      <c r="D40" s="70"/>
      <c r="E40" s="21">
        <f>'M8'!E41+'M9'!E39</f>
        <v>37</v>
      </c>
    </row>
    <row r="41" spans="1:5" x14ac:dyDescent="0.2">
      <c r="A41" s="68" t="s">
        <v>11</v>
      </c>
      <c r="B41" s="69"/>
      <c r="C41" s="69"/>
      <c r="D41" s="70"/>
      <c r="E41" s="22">
        <f>AVERAGE(D7:D36)</f>
        <v>30.68333333333333</v>
      </c>
    </row>
    <row r="42" spans="1:5" ht="13.5" thickBot="1" x14ac:dyDescent="0.25">
      <c r="A42" s="71" t="s">
        <v>12</v>
      </c>
      <c r="B42" s="72"/>
      <c r="C42" s="72"/>
      <c r="D42" s="73"/>
      <c r="E42" s="23">
        <f>(E37/30)*100</f>
        <v>100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2021-01-04T08:04:11Z</dcterms:modified>
</cp:coreProperties>
</file>